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78.0.9\共有\企画財政課\02財政班\20 財政状況資料集\令和４年度\R60306【ご依頼】令和４年度財政状況資料集の作成について【締切318（月）】\"/>
    </mc:Choice>
  </mc:AlternateContent>
  <bookViews>
    <workbookView xWindow="1554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財政比較分析表（修正済)" sheetId="18" r:id="rId5"/>
    <sheet name="経常経費分析表（経常収支比率の分析）" sheetId="14" r:id="rId6"/>
    <sheet name="経常経費分析表（人件費・公債費・普通建設事業費の分析）" sheetId="15" r:id="rId7"/>
    <sheet name="性質別歳出決算分析表（住民一人当たりのコスト）" sheetId="16" r:id="rId8"/>
    <sheet name="目的別歳出決算分析表（住民一人当たりのコスト）" sheetId="17" r:id="rId9"/>
    <sheet name="実質収支比率等に係る経年分析" sheetId="4" r:id="rId10"/>
    <sheet name="連結実質赤字比率に係る赤字・黒字の構成分析" sheetId="5" r:id="rId11"/>
    <sheet name="実質公債費比率（分子）の構造" sheetId="6" r:id="rId12"/>
    <sheet name="将来負担比率（分子）の構造" sheetId="7" r:id="rId13"/>
    <sheet name="基金残高に係る経年分析" sheetId="8" r:id="rId14"/>
    <sheet name="データシート" sheetId="9" state="hidden" r:id="rId1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l="1"/>
  <c r="AP63" i="12"/>
  <c r="AP23" i="12"/>
  <c r="AA23" i="12"/>
  <c r="V23" i="12"/>
  <c r="Q2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<sst xmlns="http://schemas.openxmlformats.org/spreadsheetml/2006/main" count="1126" uniqueCount="607">
  <si>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</si>
  <si>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</si>
  <si>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</si>
  <si>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</si>
  <si>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</si>
  <si>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</si>
  <si>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</si>
  <si>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</si>
  <si>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</si>
  <si>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</si>
  <si>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</si>
  <si>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</si>
  <si>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</si>
  <si>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</si>
  <si>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</si>
  <si>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</si>
  <si>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</si>
  <si>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</si>
  <si>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</si>
  <si>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</si>
  <si>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</si>
  <si>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</si>
  <si>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</si>
  <si>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</si>
  <si>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</si>
  <si>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</si>
  <si>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</si>
  <si>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</si>
  <si>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</si>
  <si>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</si>
  <si>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</si>
  <si>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</si>
  <si>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</si>
  <si>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</si>
  <si>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</si>
  <si>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</si>
  <si>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</si>
  <si>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</si>
  <si>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</si>
  <si>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</si>
  <si>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</si>
  <si>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</si>
  <si>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</si>
  <si>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</si>
  <si>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</si>
  <si>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</si>
  <si>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</si>
  <si>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</si>
  <si>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</si>
  <si>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</si>
  <si>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</si>
  <si>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</si>
  <si>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</si>
  <si>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</si>
  <si>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</si>
  <si>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</si>
  <si>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</si>
  <si>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</si>
  <si>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</si>
  <si>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</si>
  <si>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</si>
  <si>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</si>
  <si>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</si>
  <si>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</si>
  <si>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</si>
  <si>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</si>
  <si>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</si>
  <si>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</si>
  <si>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</si>
  <si>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</si>
  <si>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</si>
  <si>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</si>
  <si>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</si>
  <si>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</si>
  <si>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</si>
  <si>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</si>
  <si>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</si>
  <si>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</si>
  <si>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</si>
  <si>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</si>
  <si>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</si>
  <si>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</si>
  <si>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</si>
  <si>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</si>
  <si>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</si>
  <si>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</si>
  <si>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</si>
  <si>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</si>
  <si>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</si>
  <si>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</si>
  <si>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</si>
  <si>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</si>
  <si>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</si>
  <si>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</si>
  <si>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</si>
  <si>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</si>
  <si>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</si>
  <si>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</si>
  <si>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</si>
  <si>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</si>
  <si>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</si>
  <si>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</si>
  <si>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</si>
  <si>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</si>
  <si>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</si>
  <si>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</si>
  <si>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</si>
  <si>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</si>
  <si>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</si>
  <si>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</si>
  <si>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</si>
  <si>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</si>
  <si>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</si>
  <si>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</si>
  <si>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</si>
  <si>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</si>
  <si>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</si>
  <si>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</si>
  <si>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</si>
  <si>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</si>
  <si>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</si>
  <si>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</si>
  <si>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</si>
  <si>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</si>
  <si>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</si>
  <si>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</si>
  <si>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</si>
  <si>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</si>
  <si>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</si>
  <si>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</si>
  <si>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</si>
  <si>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</si>
  <si>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</si>
  <si>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</si>
  <si>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</si>
  <si>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</si>
  <si>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</si>
  <si>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</si>
  <si>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</si>
  <si>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</si>
  <si>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</si>
  <si>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</si>
  <si>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</si>
  <si>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</si>
  <si>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</si>
  <si>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</si>
  <si>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</si>
  <si>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</si>
  <si>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</si>
  <si>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</si>
  <si>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</si>
  <si>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</si>
  <si>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</si>
  <si>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</si>
  <si>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</si>
  <si>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</si>
  <si>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</si>
  <si>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</si>
  <si>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</si>
  <si>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</si>
  <si>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</si>
  <si>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</si>
  <si>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</si>
  <si>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</si>
  <si>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</si>
  <si>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</si>
  <si>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</si>
  <si>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</si>
  <si>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</si>
  <si>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</si>
  <si>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</si>
  <si>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</si>
  <si>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</si>
  <si>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</si>
  <si>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</si>
  <si>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</si>
  <si>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</si>
  <si>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</si>
  <si>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</si>
  <si>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</si>
  <si>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</si>
  <si>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</si>
  <si>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</si>
  <si>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</si>
  <si>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</si>
  <si>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</si>
  <si>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</si>
  <si>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</si>
  <si>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</si>
  <si>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</si>
  <si>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</si>
  <si>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</si>
  <si>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</si>
  <si>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</si>
  <si>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</si>
  <si>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</si>
  <si>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</si>
  <si>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</si>
  <si>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</si>
  <si>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</si>
  <si>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</si>
  <si>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</si>
  <si>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</si>
  <si>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</si>
  <si>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</si>
  <si>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</si>
  <si>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</si>
  <si>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</si>
  <si>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</si>
  <si>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</si>
  <si>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</si>
  <si>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</si>
  <si>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</si>
  <si>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</si>
  <si>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</si>
  <si>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</si>
  <si>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</si>
  <si>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</si>
  <si>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</si>
  <si>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</si>
  <si>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富山県朝日町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</si>
  <si>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</si>
  <si>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</si>
  <si>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</si>
  <si>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</si>
  <si>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</si>
  <si>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</si>
  <si>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</si>
  <si>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</si>
  <si>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</si>
  <si>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</si>
  <si>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</si>
  <si>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</si>
  <si>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</si>
  <si>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</si>
  <si>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</si>
  <si>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</si>
  <si>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</si>
  <si>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</si>
  <si>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</si>
  <si>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</si>
  <si>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</si>
  <si>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</si>
  <si>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</si>
  <si>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</si>
  <si>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</si>
  <si>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</si>
  <si>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</si>
  <si>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</si>
  <si>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</si>
  <si>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</si>
  <si>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</si>
  <si>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</si>
  <si>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</si>
  <si>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</si>
  <si>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</si>
  <si>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</si>
  <si>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</si>
  <si>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</si>
  <si>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</si>
  <si>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</si>
  <si>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</si>
  <si>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</si>
  <si>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</si>
  <si>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</si>
  <si>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</si>
  <si>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</si>
  <si>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</si>
  <si>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</si>
  <si>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</si>
  <si>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</si>
  <si>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</si>
  <si>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</si>
  <si>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</si>
  <si>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</si>
  <si>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</si>
  <si>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</si>
  <si>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</si>
  <si>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</si>
  <si>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</si>
  <si>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</si>
  <si>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</si>
  <si>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</si>
  <si>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</si>
  <si>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</si>
  <si>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</si>
  <si>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</si>
  <si>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</si>
  <si>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</si>
  <si>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</si>
  <si>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</si>
  <si>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</si>
  <si>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</si>
  <si>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</si>
  <si>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</si>
  <si>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</si>
  <si>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</si>
  <si>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</si>
  <si>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</si>
  <si>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</si>
  <si>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</si>
  <si>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</si>
  <si>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</si>
  <si>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</si>
  <si>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</si>
  <si>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</si>
  <si>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</si>
  <si>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</si>
  <si>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</si>
  <si>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</si>
  <si>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</si>
  <si>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t>
    <phoneticPr fontId="5"/>
  </si>
  <si>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</si>
  <si>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</si>
  <si>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</si>
  <si>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</si>
  <si>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</si>
  <si>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</si>
  <si>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</si>
  <si>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</si>
  <si>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</si>
  <si>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</si>
  <si>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</si>
  <si>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</si>
  <si>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</si>
  <si>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</si>
  <si>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</si>
  <si>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</si>
  <si>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</si>
  <si>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</si>
  <si>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</si>
  <si>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</si>
  <si>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</si>
  <si>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</si>
  <si>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</si>
  <si>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</si>
  <si>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</si>
  <si>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</si>
  <si>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</si>
  <si>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</si>
  <si>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</si>
  <si>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</si>
  <si>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</si>
  <si>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</si>
  <si>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</si>
  <si>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</si>
  <si>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</si>
  <si>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</si>
  <si>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</si>
  <si>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</si>
  <si>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</si>
  <si>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</si>
  <si>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</si>
  <si>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</si>
  <si>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</si>
  <si>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</si>
  <si>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</si>
  <si>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</si>
  <si>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</si>
  <si>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</si>
  <si>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</si>
  <si>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</si>
  <si>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</si>
  <si>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</si>
  <si>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</si>
  <si>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</si>
  <si>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</si>
  <si>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</si>
  <si>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</si>
  <si>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</si>
  <si>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</si>
  <si>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</si>
  <si>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富山県朝日町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</si>
  <si>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</si>
  <si>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</si>
  <si>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</si>
  <si>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</si>
  <si>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</si>
  <si>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</si>
  <si>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</si>
  <si>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</si>
  <si>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</si>
  <si>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</si>
  <si>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</si>
  <si>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</si>
  <si>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</si>
  <si>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</si>
  <si>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</si>
  <si>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</si>
  <si>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</si>
  <si>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</si>
  <si>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</si>
  <si>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</si>
  <si>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公共用地先行取得等事業特別会計</t>
    <phoneticPr fontId="5"/>
  </si>
  <si>
    <t>-</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</si>
  <si>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</si>
  <si>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</si>
  <si>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</si>
  <si>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</si>
  <si>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</si>
  <si>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</si>
  <si>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</si>
  <si>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</si>
  <si>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</si>
  <si>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</si>
  <si>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</si>
  <si>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</si>
  <si>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</si>
  <si>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</si>
  <si>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</si>
  <si>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</si>
  <si>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簡易水道特別会計</t>
    <phoneticPr fontId="5"/>
  </si>
  <si>
    <t>病院事業会計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</si>
  <si>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</si>
  <si>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</si>
  <si>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</si>
  <si>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</si>
  <si>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</si>
  <si>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</si>
  <si>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</si>
  <si>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</si>
  <si>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</si>
  <si>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</si>
  <si>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</si>
  <si>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</si>
  <si>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</si>
  <si>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</si>
  <si>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</si>
  <si>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</si>
  <si>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</si>
  <si>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</si>
  <si>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</si>
  <si>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</si>
  <si>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</si>
  <si>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</si>
  <si>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</si>
  <si>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</si>
  <si>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</si>
  <si>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</si>
  <si>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</si>
  <si>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</si>
  <si>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</si>
  <si>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</si>
  <si>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</si>
  <si>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</si>
  <si>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</si>
  <si>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</si>
  <si>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</si>
  <si>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</si>
  <si>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</si>
  <si>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</si>
  <si>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</si>
  <si>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</si>
  <si>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</si>
  <si>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</si>
  <si>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</si>
  <si>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</si>
  <si>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</si>
  <si>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</si>
  <si>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</si>
  <si>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</si>
  <si>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</si>
  <si>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</si>
  <si>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</si>
  <si>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</si>
  <si>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</si>
  <si>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</si>
  <si>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</si>
  <si>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</si>
  <si>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</si>
  <si>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</si>
  <si>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</si>
  <si>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</si>
  <si>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</si>
  <si>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</si>
  <si>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</si>
  <si>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</si>
  <si>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</si>
  <si>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</si>
  <si>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</si>
  <si>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</si>
  <si>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</si>
  <si>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</si>
  <si>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</si>
  <si>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</si>
  <si>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</si>
  <si>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</si>
  <si>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</si>
  <si>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</si>
  <si>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</si>
  <si>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</si>
  <si>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</si>
  <si>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</si>
  <si>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</si>
  <si>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</si>
  <si>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</si>
  <si>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</si>
  <si>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</si>
  <si>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</si>
  <si>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</si>
  <si>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</si>
  <si>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</si>
  <si>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</si>
  <si>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</si>
  <si>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</si>
  <si>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</si>
  <si>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</si>
  <si>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</si>
  <si>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</si>
  <si>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</si>
  <si>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</si>
  <si>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</si>
  <si>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</si>
  <si>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</si>
  <si>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</si>
  <si>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</si>
  <si>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</si>
  <si>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</si>
  <si>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</si>
  <si>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</si>
  <si>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</si>
  <si>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</si>
  <si>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</si>
  <si>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</si>
  <si>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</si>
  <si>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</si>
  <si>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</si>
  <si>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</si>
  <si>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</si>
  <si>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</si>
  <si>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</si>
  <si>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</si>
  <si>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</si>
  <si>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</si>
  <si>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</si>
  <si>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</si>
  <si>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</si>
  <si>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</si>
  <si>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</si>
  <si>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</si>
  <si>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</si>
  <si>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</si>
  <si>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</si>
  <si>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</si>
  <si>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</si>
  <si>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</si>
  <si>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</si>
  <si>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</si>
  <si>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</si>
  <si>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</si>
  <si>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</si>
  <si>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</si>
  <si>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</si>
  <si>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</si>
  <si>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</si>
  <si>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</si>
  <si>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</si>
  <si>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</si>
  <si>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</si>
  <si>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</si>
  <si>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9.96</t>
  </si>
  <si>
    <t>▲ 4.14</t>
  </si>
  <si>
    <t>▲ 2.39</t>
  </si>
  <si>
    <t>▲ 2.14</t>
  </si>
  <si>
    <t>▲ 0.72</t>
  </si>
  <si>
    <t>病院事業会計</t>
  </si>
  <si>
    <t>一般会計</t>
  </si>
  <si>
    <t>簡易水道特別会計</t>
  </si>
  <si>
    <t>国民健康保険特別会計</t>
  </si>
  <si>
    <t>下水道特別会計</t>
  </si>
  <si>
    <t>後期高齢者医療事業特別会計</t>
  </si>
  <si>
    <t>公共用地先行取得等事業特別会計</t>
  </si>
  <si>
    <t>奨学資金特別会計</t>
  </si>
  <si>
    <t>その他会計（赤字）</t>
  </si>
  <si>
    <t>その他会計（黒字）</t>
  </si>
  <si>
    <t>（百万円）</t>
    <phoneticPr fontId="5"/>
  </si>
  <si>
    <t>H30</t>
    <phoneticPr fontId="5"/>
  </si>
  <si>
    <t>R01</t>
    <phoneticPr fontId="5"/>
  </si>
  <si>
    <t>R02</t>
    <phoneticPr fontId="5"/>
  </si>
  <si>
    <t>R03</t>
    <phoneticPr fontId="5"/>
  </si>
  <si>
    <t>R04</t>
    <phoneticPr fontId="5"/>
  </si>
  <si>
    <t>新川地域介護保険・ケーブルテレビ事業組合（一般会計）</t>
    <rPh sb="0" eb="2">
      <t>ニイカワ</t>
    </rPh>
    <rPh sb="2" eb="4">
      <t>チイキ</t>
    </rPh>
    <rPh sb="4" eb="6">
      <t>カイゴ</t>
    </rPh>
    <rPh sb="6" eb="8">
      <t>ホケン</t>
    </rPh>
    <rPh sb="16" eb="18">
      <t>ジギョウ</t>
    </rPh>
    <rPh sb="18" eb="20">
      <t>クミアイ</t>
    </rPh>
    <rPh sb="21" eb="23">
      <t>イッパン</t>
    </rPh>
    <rPh sb="23" eb="25">
      <t>カイケイ</t>
    </rPh>
    <phoneticPr fontId="2"/>
  </si>
  <si>
    <t>新川地域介護保険・ケーブルテレビ事業組合（介護保険事業特別会計）</t>
    <rPh sb="0" eb="2">
      <t>ニイカワ</t>
    </rPh>
    <rPh sb="2" eb="4">
      <t>チイキ</t>
    </rPh>
    <rPh sb="4" eb="6">
      <t>カイゴ</t>
    </rPh>
    <rPh sb="6" eb="8">
      <t>ホケン</t>
    </rPh>
    <rPh sb="16" eb="18">
      <t>ジギョウ</t>
    </rPh>
    <rPh sb="18" eb="20">
      <t>クミアイ</t>
    </rPh>
    <rPh sb="21" eb="23">
      <t>カイゴ</t>
    </rPh>
    <rPh sb="23" eb="25">
      <t>ホケン</t>
    </rPh>
    <rPh sb="25" eb="27">
      <t>ジギョウ</t>
    </rPh>
    <rPh sb="27" eb="29">
      <t>トクベツ</t>
    </rPh>
    <rPh sb="29" eb="31">
      <t>カイケイ</t>
    </rPh>
    <phoneticPr fontId="2"/>
  </si>
  <si>
    <t>新川地域介護保険・ケーブルテレビ事業組合（ＣＡＴＶ事業特別会計）</t>
    <rPh sb="0" eb="2">
      <t>ニイカワ</t>
    </rPh>
    <rPh sb="2" eb="4">
      <t>チイキ</t>
    </rPh>
    <rPh sb="4" eb="6">
      <t>カイゴ</t>
    </rPh>
    <rPh sb="6" eb="8">
      <t>ホケン</t>
    </rPh>
    <rPh sb="16" eb="18">
      <t>ジギョウ</t>
    </rPh>
    <rPh sb="18" eb="20">
      <t>クミアイ</t>
    </rPh>
    <rPh sb="25" eb="27">
      <t>ジギョウ</t>
    </rPh>
    <rPh sb="27" eb="29">
      <t>トクベツ</t>
    </rPh>
    <rPh sb="29" eb="31">
      <t>カイケイ</t>
    </rPh>
    <phoneticPr fontId="2"/>
  </si>
  <si>
    <t>新川広域圏事務組合</t>
    <rPh sb="0" eb="2">
      <t>ニイカワ</t>
    </rPh>
    <rPh sb="2" eb="5">
      <t>コウイキケン</t>
    </rPh>
    <rPh sb="5" eb="7">
      <t>ジム</t>
    </rPh>
    <rPh sb="7" eb="9">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</si>
  <si>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</si>
  <si>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富山県市町村会館管理組合</t>
    <rPh sb="0" eb="3">
      <t>トヤマケン</t>
    </rPh>
    <rPh sb="3" eb="6">
      <t>シチョウソン</t>
    </rPh>
    <rPh sb="6" eb="8">
      <t>カイカン</t>
    </rPh>
    <rPh sb="8" eb="10">
      <t>カンリ</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</si>
  <si>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</si>
  <si>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富山県後期高齢者医療広域連合（後期高齢者医療事業特別会計）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</si>
  <si>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下山用水組合</t>
    <rPh sb="0" eb="2">
      <t>シタヤマ</t>
    </rPh>
    <rPh sb="2" eb="4">
      <t>ヨウスイ</t>
    </rPh>
    <rPh sb="4" eb="6">
      <t>クミアイ</t>
    </rPh>
    <phoneticPr fontId="2"/>
  </si>
  <si>
    <t>黒東合口用水組合</t>
    <rPh sb="0" eb="1">
      <t>クロ</t>
    </rPh>
    <rPh sb="1" eb="2">
      <t>ヒガシ</t>
    </rPh>
    <rPh sb="2" eb="3">
      <t>ゴウ</t>
    </rPh>
    <rPh sb="3" eb="4">
      <t>クチ</t>
    </rPh>
    <rPh sb="4" eb="6">
      <t>ヨウスイ</t>
    </rPh>
    <rPh sb="6" eb="8">
      <t>クミアイ</t>
    </rPh>
    <phoneticPr fontId="2"/>
  </si>
  <si>
    <t>新川地域消防組合</t>
    <rPh sb="0" eb="2">
      <t>ニイカワ</t>
    </rPh>
    <rPh sb="2" eb="4">
      <t>チイキ</t>
    </rPh>
    <rPh sb="4" eb="6">
      <t>ショウボウ</t>
    </rPh>
    <rPh sb="6" eb="8">
      <t>クミアイ</t>
    </rPh>
    <phoneticPr fontId="2"/>
  </si>
  <si>
    <t>朝日町文化体育振興公社</t>
    <rPh sb="0" eb="2">
      <t>アサヒ</t>
    </rPh>
    <rPh sb="2" eb="3">
      <t>マチ</t>
    </rPh>
    <rPh sb="3" eb="5">
      <t>ブンカ</t>
    </rPh>
    <rPh sb="5" eb="7">
      <t>タイイク</t>
    </rPh>
    <rPh sb="7" eb="9">
      <t>シンコウ</t>
    </rPh>
    <rPh sb="9" eb="11">
      <t>コウシャ</t>
    </rPh>
    <phoneticPr fontId="2"/>
  </si>
  <si>
    <t>あさひ</t>
    <phoneticPr fontId="2"/>
  </si>
  <si>
    <t>あさひふるさと創造社</t>
    <rPh sb="7" eb="9">
      <t>ソウゾウ</t>
    </rPh>
    <rPh sb="9" eb="10">
      <t>シャ</t>
    </rPh>
    <phoneticPr fontId="2"/>
  </si>
  <si>
    <t>朝日商業開発</t>
    <rPh sb="0" eb="2">
      <t>アサヒ</t>
    </rPh>
    <rPh sb="2" eb="4">
      <t>ショウギョウ</t>
    </rPh>
    <rPh sb="4" eb="6">
      <t>カイハツ</t>
    </rPh>
    <phoneticPr fontId="2"/>
  </si>
  <si>
    <t>-</t>
    <phoneticPr fontId="2"/>
  </si>
  <si>
    <t>-</t>
    <phoneticPr fontId="2"/>
  </si>
  <si>
    <t>未来創生推進基金</t>
    <rPh sb="0" eb="2">
      <t>ミライ</t>
    </rPh>
    <rPh sb="2" eb="4">
      <t>ソウセイ</t>
    </rPh>
    <rPh sb="4" eb="6">
      <t>スイシン</t>
    </rPh>
    <rPh sb="6" eb="8">
      <t>キキン</t>
    </rPh>
    <phoneticPr fontId="5"/>
  </si>
  <si>
    <t>公共施設整備等基金</t>
    <rPh sb="0" eb="2">
      <t>コウキョウ</t>
    </rPh>
    <rPh sb="2" eb="4">
      <t>シセツ</t>
    </rPh>
    <rPh sb="4" eb="6">
      <t>セイビ</t>
    </rPh>
    <rPh sb="6" eb="7">
      <t>トウ</t>
    </rPh>
    <rPh sb="7" eb="9">
      <t>キキン</t>
    </rPh>
    <phoneticPr fontId="5"/>
  </si>
  <si>
    <t>企業立地促進基金</t>
    <rPh sb="0" eb="2">
      <t>キギョウ</t>
    </rPh>
    <rPh sb="2" eb="4">
      <t>リッチ</t>
    </rPh>
    <rPh sb="4" eb="6">
      <t>ソクシン</t>
    </rPh>
    <rPh sb="6" eb="8">
      <t>キキン</t>
    </rPh>
    <phoneticPr fontId="5"/>
  </si>
  <si>
    <t>漁業振興基金</t>
    <rPh sb="0" eb="2">
      <t>ギョギョウ</t>
    </rPh>
    <rPh sb="2" eb="4">
      <t>シンコウ</t>
    </rPh>
    <rPh sb="4" eb="6">
      <t>キキン</t>
    </rPh>
    <phoneticPr fontId="5"/>
  </si>
  <si>
    <t>松倉子ども基金</t>
    <rPh sb="0" eb="2">
      <t>マツクラ</t>
    </rPh>
    <rPh sb="2" eb="3">
      <t>コ</t>
    </rPh>
    <rPh sb="5" eb="7">
      <t>キキン</t>
    </rPh>
    <phoneticPr fontId="5"/>
  </si>
  <si>
    <t>-</t>
    <phoneticPr fontId="2"/>
  </si>
  <si>
    <t>-</t>
    <phoneticPr fontId="2"/>
  </si>
  <si>
    <t>-</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</si>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</sst>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xmlns:c16r2="http://schemas.microsoft.com/office/drawing/2015/06/chart">
            <c:ext xmlns:c16="http://schemas.microsoft.com/office/drawing/2014/chart" uri="{C3380CC4-5D6E-409C-BE32-E72D297353CC}">
              <c16:uniqueId val="{00000000-9ED8-48A0-B609-5D0F45F051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166909</c:v>
                </c:pt>
                <c:pt idx="1">
                  <c:v>77696</c:v>
                </c:pt>
                <c:pt idx="2">
                  <c:v>94701</c:v>
                </c:pt>
                <c:pt idx="3">
                  <c:v>51428</c:v>
                </c:pt>
                <c:pt idx="4">
                  <c:v>112210</c:v>
                </c:pt>
              </c:numCache>
            </c:numRef>
          </c:val>
          <c:smooth val="0"/>
          <c:extLst xmlns:c16r2="http://schemas.microsoft.com/office/drawing/2015/06/chart">
            <c:ext xmlns:c16="http://schemas.microsoft.com/office/drawing/2014/chart" uri="{C3380CC4-5D6E-409C-BE32-E72D297353CC}">
              <c16:uniqueId val="{00000001-9ED8-48A0-B609-5D0F45F051A2}"/>
            </c:ext>
          </c:extLst>
        </c:ser>
        <c:dLbls>
          <c:showLegendKey val="0"/>
          <c:showVal val="0"/>
          <c:showCatName val="0"/>
          <c:showSerName val="0"/>
          <c:showPercent val="0"/>
          <c:showBubbleSize val="0"/>
        </c:dLbls>
        <c:marker val="1"/>
        <c:smooth val="0"/>
        <c:axId val="858171704"/>
        <c:axId val="858172488"/>
      </c:lineChart>
      <c:catAx>
        <c:axId val="858171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8172488"/>
        <c:crosses val="autoZero"/>
        <c:auto val="1"/>
        <c:lblAlgn val="ctr"/>
        <c:lblOffset val="100"/>
        <c:tickLblSkip val="1"/>
        <c:tickMarkSkip val="1"/>
        <c:noMultiLvlLbl val="0"/>
      </c:catAx>
      <c:valAx>
        <c:axId val="85817248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8171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9.19</c:v>
                </c:pt>
                <c:pt idx="1">
                  <c:v>8.4600000000000009</c:v>
                </c:pt>
                <c:pt idx="2">
                  <c:v>6.9</c:v>
                </c:pt>
                <c:pt idx="3">
                  <c:v>4.55</c:v>
                </c:pt>
                <c:pt idx="4">
                  <c:v>4.6100000000000003</c:v>
                </c:pt>
              </c:numCache>
            </c:numRef>
          </c:val>
          <c:extLst xmlns:c16r2="http://schemas.microsoft.com/office/drawing/2015/06/chart">
            <c:ext xmlns:c16="http://schemas.microsoft.com/office/drawing/2014/chart" uri="{C3380CC4-5D6E-409C-BE32-E72D297353CC}">
              <c16:uniqueId val="{00000000-A5F6-49DD-B145-81F6E13960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34.42</c:v>
                </c:pt>
                <c:pt idx="1">
                  <c:v>30.43</c:v>
                </c:pt>
                <c:pt idx="2">
                  <c:v>27.98</c:v>
                </c:pt>
                <c:pt idx="3">
                  <c:v>26.22</c:v>
                </c:pt>
                <c:pt idx="4">
                  <c:v>27.06</c:v>
                </c:pt>
              </c:numCache>
            </c:numRef>
          </c:val>
          <c:extLst xmlns:c16r2="http://schemas.microsoft.com/office/drawing/2015/06/chart">
            <c:ext xmlns:c16="http://schemas.microsoft.com/office/drawing/2014/chart" uri="{C3380CC4-5D6E-409C-BE32-E72D297353CC}">
              <c16:uniqueId val="{00000001-A5F6-49DD-B145-81F6E1396025}"/>
            </c:ext>
          </c:extLst>
        </c:ser>
        <c:dLbls>
          <c:showLegendKey val="0"/>
          <c:showVal val="0"/>
          <c:showCatName val="0"/>
          <c:showSerName val="0"/>
          <c:showPercent val="0"/>
          <c:showBubbleSize val="0"/>
        </c:dLbls>
        <c:gapWidth val="250"/>
        <c:overlap val="100"/>
        <c:axId val="858174056"/>
        <c:axId val="858174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-9.9600000000000009</c:v>
                </c:pt>
                <c:pt idx="1">
                  <c:v>-4.1399999999999997</c:v>
                </c:pt>
                <c:pt idx="2">
                  <c:v>-2.39</c:v>
                </c:pt>
                <c:pt idx="3">
                  <c:v>-2.14</c:v>
                </c:pt>
                <c:pt idx="4">
                  <c:v>-0.72</c:v>
                </c:pt>
              </c:numCache>
            </c:numRef>
          </c:val>
          <c:smooth val="0"/>
          <c:extLst xmlns:c16r2="http://schemas.microsoft.com/office/drawing/2015/06/chart">
            <c:ext xmlns:c16="http://schemas.microsoft.com/office/drawing/2014/chart" uri="{C3380CC4-5D6E-409C-BE32-E72D297353CC}">
              <c16:uniqueId val="{00000002-A5F6-49DD-B145-81F6E1396025}"/>
            </c:ext>
          </c:extLst>
        </c:ser>
        <c:dLbls>
          <c:showLegendKey val="0"/>
          <c:showVal val="0"/>
          <c:showCatName val="0"/>
          <c:showSerName val="0"/>
          <c:showPercent val="0"/>
          <c:showBubbleSize val="0"/>
        </c:dLbls>
        <c:marker val="1"/>
        <c:smooth val="0"/>
        <c:axId val="858174056"/>
        <c:axId val="858174448"/>
      </c:lineChart>
      <c:catAx>
        <c:axId val="858174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8174448"/>
        <c:crosses val="autoZero"/>
        <c:auto val="1"/>
        <c:lblAlgn val="ctr"/>
        <c:lblOffset val="100"/>
        <c:tickLblSkip val="1"/>
        <c:tickMarkSkip val="1"/>
        <c:noMultiLvlLbl val="0"/>
      </c:catAx>
      <c:valAx>
        <c:axId val="85817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8174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830-49FC-BDCD-B7F4429381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830-49FC-BDCD-B7F4429381C9}"/>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830-49FC-BDCD-B7F4429381C9}"/>
            </c:ext>
          </c:extLst>
        </c:ser>
        <c:ser>
          <c:idx val="3"/>
          <c:order val="3"/>
          <c:tx>
            <c:strRef>
              <c:f>データシート!$A$30</c:f>
              <c:strCache>
                <c:ptCount val="1"/>
                <c:pt idx="0">
                  <c:v>公共用地先行取得等事業特別会計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830-49FC-BDCD-B7F4429381C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830-49FC-BDCD-B7F4429381C9}"/>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3.34</c:v>
                </c:pt>
                <c:pt idx="2">
                  <c:v>#N/A</c:v>
                </c:pt>
                <c:pt idx="3">
                  <c:v>0.16</c:v>
                </c:pt>
                <c:pt idx="4">
                  <c:v>#N/A</c:v>
                </c:pt>
                <c:pt idx="5">
                  <c:v>0.21</c:v>
                </c:pt>
                <c:pt idx="6">
                  <c:v>#N/A</c:v>
                </c:pt>
                <c:pt idx="7">
                  <c:v>0.2</c:v>
                </c:pt>
                <c:pt idx="8">
                  <c:v>#N/A</c:v>
                </c:pt>
                <c:pt idx="9">
                  <c:v>0.21</c:v>
                </c:pt>
              </c:numCache>
            </c:numRef>
          </c:val>
          <c:extLst xmlns:c16r2="http://schemas.microsoft.com/office/drawing/2015/06/chart">
            <c:ext xmlns:c16="http://schemas.microsoft.com/office/drawing/2014/chart" uri="{C3380CC4-5D6E-409C-BE32-E72D297353CC}">
              <c16:uniqueId val="{00000005-4830-49FC-BDCD-B7F4429381C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c:v>
                </c:pt>
                <c:pt idx="2">
                  <c:v>#N/A</c:v>
                </c:pt>
                <c:pt idx="3">
                  <c:v>0.04</c:v>
                </c:pt>
                <c:pt idx="4">
                  <c:v>#N/A</c:v>
                </c:pt>
                <c:pt idx="5">
                  <c:v>0.32</c:v>
                </c:pt>
                <c:pt idx="6">
                  <c:v>#N/A</c:v>
                </c:pt>
                <c:pt idx="7">
                  <c:v>0.47</c:v>
                </c:pt>
                <c:pt idx="8">
                  <c:v>#N/A</c:v>
                </c:pt>
                <c:pt idx="9">
                  <c:v>0.28000000000000003</c:v>
                </c:pt>
              </c:numCache>
            </c:numRef>
          </c:val>
          <c:extLst xmlns:c16r2="http://schemas.microsoft.com/office/drawing/2015/06/chart">
            <c:ext xmlns:c16="http://schemas.microsoft.com/office/drawing/2014/chart" uri="{C3380CC4-5D6E-409C-BE32-E72D297353CC}">
              <c16:uniqueId val="{00000006-4830-49FC-BDCD-B7F4429381C9}"/>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0.37</c:v>
                </c:pt>
                <c:pt idx="2">
                  <c:v>#N/A</c:v>
                </c:pt>
                <c:pt idx="3">
                  <c:v>0.45</c:v>
                </c:pt>
                <c:pt idx="4">
                  <c:v>#N/A</c:v>
                </c:pt>
                <c:pt idx="5">
                  <c:v>0.4</c:v>
                </c:pt>
                <c:pt idx="6">
                  <c:v>#N/A</c:v>
                </c:pt>
                <c:pt idx="7">
                  <c:v>0.37</c:v>
                </c:pt>
                <c:pt idx="8">
                  <c:v>#N/A</c:v>
                </c:pt>
                <c:pt idx="9">
                  <c:v>0.38</c:v>
                </c:pt>
              </c:numCache>
            </c:numRef>
          </c:val>
          <c:extLst xmlns:c16r2="http://schemas.microsoft.com/office/drawing/2015/06/chart">
            <c:ext xmlns:c16="http://schemas.microsoft.com/office/drawing/2014/chart" uri="{C3380CC4-5D6E-409C-BE32-E72D297353CC}">
              <c16:uniqueId val="{00000007-4830-49FC-BDCD-B7F4429381C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9.18</c:v>
                </c:pt>
                <c:pt idx="2">
                  <c:v>#N/A</c:v>
                </c:pt>
                <c:pt idx="3">
                  <c:v>8.4600000000000009</c:v>
                </c:pt>
                <c:pt idx="4">
                  <c:v>#N/A</c:v>
                </c:pt>
                <c:pt idx="5">
                  <c:v>6.89</c:v>
                </c:pt>
                <c:pt idx="6">
                  <c:v>#N/A</c:v>
                </c:pt>
                <c:pt idx="7">
                  <c:v>4.55</c:v>
                </c:pt>
                <c:pt idx="8">
                  <c:v>#N/A</c:v>
                </c:pt>
                <c:pt idx="9">
                  <c:v>4.5999999999999996</c:v>
                </c:pt>
              </c:numCache>
            </c:numRef>
          </c:val>
          <c:extLst xmlns:c16r2="http://schemas.microsoft.com/office/drawing/2015/06/chart">
            <c:ext xmlns:c16="http://schemas.microsoft.com/office/drawing/2014/chart" uri="{C3380CC4-5D6E-409C-BE32-E72D297353CC}">
              <c16:uniqueId val="{00000008-4830-49FC-BDCD-B7F4429381C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12.63</c:v>
                </c:pt>
                <c:pt idx="2">
                  <c:v>#N/A</c:v>
                </c:pt>
                <c:pt idx="3">
                  <c:v>7.42</c:v>
                </c:pt>
                <c:pt idx="4">
                  <c:v>#N/A</c:v>
                </c:pt>
                <c:pt idx="5">
                  <c:v>4.03</c:v>
                </c:pt>
                <c:pt idx="6">
                  <c:v>#N/A</c:v>
                </c:pt>
                <c:pt idx="7">
                  <c:v>4.79</c:v>
                </c:pt>
                <c:pt idx="8">
                  <c:v>#N/A</c:v>
                </c:pt>
                <c:pt idx="9">
                  <c:v>9.26</c:v>
                </c:pt>
              </c:numCache>
            </c:numRef>
          </c:val>
          <c:extLst xmlns:c16r2="http://schemas.microsoft.com/office/drawing/2015/06/chart">
            <c:ext xmlns:c16="http://schemas.microsoft.com/office/drawing/2014/chart" uri="{C3380CC4-5D6E-409C-BE32-E72D297353CC}">
              <c16:uniqueId val="{00000009-4830-49FC-BDCD-B7F4429381C9}"/>
            </c:ext>
          </c:extLst>
        </c:ser>
        <c:dLbls>
          <c:showLegendKey val="0"/>
          <c:showVal val="0"/>
          <c:showCatName val="0"/>
          <c:showSerName val="0"/>
          <c:showPercent val="0"/>
          <c:showBubbleSize val="0"/>
        </c:dLbls>
        <c:gapWidth val="150"/>
        <c:overlap val="100"/>
        <c:axId val="858175232"/>
        <c:axId val="858175624"/>
      </c:barChart>
      <c:catAx>
        <c:axId val="85817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8175624"/>
        <c:crosses val="autoZero"/>
        <c:auto val="1"/>
        <c:lblAlgn val="ctr"/>
        <c:lblOffset val="100"/>
        <c:tickLblSkip val="1"/>
        <c:tickMarkSkip val="1"/>
        <c:noMultiLvlLbl val="0"/>
      </c:catAx>
      <c:valAx>
        <c:axId val="858175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8175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1093</c:v>
                </c:pt>
                <c:pt idx="5">
                  <c:v>1149</c:v>
                </c:pt>
                <c:pt idx="8">
                  <c:v>1154</c:v>
                </c:pt>
                <c:pt idx="11">
                  <c:v>1160</c:v>
                </c:pt>
                <c:pt idx="14">
                  <c:v>1105</c:v>
                </c:pt>
              </c:numCache>
            </c:numRef>
          </c:val>
          <c:extLst xmlns:c16r2="http://schemas.microsoft.com/office/drawing/2015/06/chart">
            <c:ext xmlns:c16="http://schemas.microsoft.com/office/drawing/2014/chart" uri="{C3380CC4-5D6E-409C-BE32-E72D297353CC}">
              <c16:uniqueId val="{00000000-76F0-4CB4-B6F4-444BBA3D3A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6F0-4CB4-B6F4-444BBA3D3A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39</c:v>
                </c:pt>
                <c:pt idx="3">
                  <c:v>39</c:v>
                </c:pt>
                <c:pt idx="6">
                  <c:v>28</c:v>
                </c:pt>
                <c:pt idx="9">
                  <c:v>28</c:v>
                </c:pt>
                <c:pt idx="12">
                  <c:v>28</c:v>
                </c:pt>
              </c:numCache>
            </c:numRef>
          </c:val>
          <c:extLst xmlns:c16r2="http://schemas.microsoft.com/office/drawing/2015/06/chart">
            <c:ext xmlns:c16="http://schemas.microsoft.com/office/drawing/2014/chart" uri="{C3380CC4-5D6E-409C-BE32-E72D297353CC}">
              <c16:uniqueId val="{00000002-76F0-4CB4-B6F4-444BBA3D3A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50</c:v>
                </c:pt>
                <c:pt idx="3">
                  <c:v>45</c:v>
                </c:pt>
                <c:pt idx="6">
                  <c:v>42</c:v>
                </c:pt>
                <c:pt idx="9">
                  <c:v>45</c:v>
                </c:pt>
                <c:pt idx="12">
                  <c:v>30</c:v>
                </c:pt>
              </c:numCache>
            </c:numRef>
          </c:val>
          <c:extLst xmlns:c16r2="http://schemas.microsoft.com/office/drawing/2015/06/chart">
            <c:ext xmlns:c16="http://schemas.microsoft.com/office/drawing/2014/chart" uri="{C3380CC4-5D6E-409C-BE32-E72D297353CC}">
              <c16:uniqueId val="{00000003-76F0-4CB4-B6F4-444BBA3D3A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496</c:v>
                </c:pt>
                <c:pt idx="3">
                  <c:v>410</c:v>
                </c:pt>
                <c:pt idx="6">
                  <c:v>418</c:v>
                </c:pt>
                <c:pt idx="9">
                  <c:v>552</c:v>
                </c:pt>
                <c:pt idx="12">
                  <c:v>600</c:v>
                </c:pt>
              </c:numCache>
            </c:numRef>
          </c:val>
          <c:extLst xmlns:c16r2="http://schemas.microsoft.com/office/drawing/2015/06/chart">
            <c:ext xmlns:c16="http://schemas.microsoft.com/office/drawing/2014/chart" uri="{C3380CC4-5D6E-409C-BE32-E72D297353CC}">
              <c16:uniqueId val="{00000004-76F0-4CB4-B6F4-444BBA3D3A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6F0-4CB4-B6F4-444BBA3D3A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6F0-4CB4-B6F4-444BBA3D3A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1044</c:v>
                </c:pt>
                <c:pt idx="3">
                  <c:v>1062</c:v>
                </c:pt>
                <c:pt idx="6">
                  <c:v>1042</c:v>
                </c:pt>
                <c:pt idx="9">
                  <c:v>986</c:v>
                </c:pt>
                <c:pt idx="12">
                  <c:v>1001</c:v>
                </c:pt>
              </c:numCache>
            </c:numRef>
          </c:val>
          <c:extLst xmlns:c16r2="http://schemas.microsoft.com/office/drawing/2015/06/chart">
            <c:ext xmlns:c16="http://schemas.microsoft.com/office/drawing/2014/chart" uri="{C3380CC4-5D6E-409C-BE32-E72D297353CC}">
              <c16:uniqueId val="{00000007-76F0-4CB4-B6F4-444BBA3D3A6F}"/>
            </c:ext>
          </c:extLst>
        </c:ser>
        <c:dLbls>
          <c:showLegendKey val="0"/>
          <c:showVal val="0"/>
          <c:showCatName val="0"/>
          <c:showSerName val="0"/>
          <c:showPercent val="0"/>
          <c:showBubbleSize val="0"/>
        </c:dLbls>
        <c:gapWidth val="100"/>
        <c:overlap val="100"/>
        <c:axId val="858176408"/>
        <c:axId val="858176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536</c:v>
                </c:pt>
                <c:pt idx="2">
                  <c:v>#N/A</c:v>
                </c:pt>
                <c:pt idx="3">
                  <c:v>#N/A</c:v>
                </c:pt>
                <c:pt idx="4">
                  <c:v>407</c:v>
                </c:pt>
                <c:pt idx="5">
                  <c:v>#N/A</c:v>
                </c:pt>
                <c:pt idx="6">
                  <c:v>#N/A</c:v>
                </c:pt>
                <c:pt idx="7">
                  <c:v>376</c:v>
                </c:pt>
                <c:pt idx="8">
                  <c:v>#N/A</c:v>
                </c:pt>
                <c:pt idx="9">
                  <c:v>#N/A</c:v>
                </c:pt>
                <c:pt idx="10">
                  <c:v>451</c:v>
                </c:pt>
                <c:pt idx="11">
                  <c:v>#N/A</c:v>
                </c:pt>
                <c:pt idx="12">
                  <c:v>#N/A</c:v>
                </c:pt>
                <c:pt idx="13">
                  <c:v>554</c:v>
                </c:pt>
                <c:pt idx="14">
                  <c:v>#N/A</c:v>
                </c:pt>
              </c:numCache>
            </c:numRef>
          </c:val>
          <c:smooth val="0"/>
          <c:extLst xmlns:c16r2="http://schemas.microsoft.com/office/drawing/2015/06/chart">
            <c:ext xmlns:c16="http://schemas.microsoft.com/office/drawing/2014/chart" uri="{C3380CC4-5D6E-409C-BE32-E72D297353CC}">
              <c16:uniqueId val="{00000008-76F0-4CB4-B6F4-444BBA3D3A6F}"/>
            </c:ext>
          </c:extLst>
        </c:ser>
        <c:dLbls>
          <c:showLegendKey val="0"/>
          <c:showVal val="0"/>
          <c:showCatName val="0"/>
          <c:showSerName val="0"/>
          <c:showPercent val="0"/>
          <c:showBubbleSize val="0"/>
        </c:dLbls>
        <c:marker val="1"/>
        <c:smooth val="0"/>
        <c:axId val="858176408"/>
        <c:axId val="858176800"/>
      </c:lineChart>
      <c:catAx>
        <c:axId val="858176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8176800"/>
        <c:crosses val="autoZero"/>
        <c:auto val="1"/>
        <c:lblAlgn val="ctr"/>
        <c:lblOffset val="100"/>
        <c:tickLblSkip val="1"/>
        <c:tickMarkSkip val="1"/>
        <c:noMultiLvlLbl val="0"/>
      </c:catAx>
      <c:valAx>
        <c:axId val="85817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8176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12537</c:v>
                </c:pt>
                <c:pt idx="5">
                  <c:v>12690</c:v>
                </c:pt>
                <c:pt idx="8">
                  <c:v>12478</c:v>
                </c:pt>
                <c:pt idx="11">
                  <c:v>12090</c:v>
                </c:pt>
                <c:pt idx="14">
                  <c:v>11531</c:v>
                </c:pt>
              </c:numCache>
            </c:numRef>
          </c:val>
          <c:extLst xmlns:c16r2="http://schemas.microsoft.com/office/drawing/2015/06/chart">
            <c:ext xmlns:c16="http://schemas.microsoft.com/office/drawing/2014/chart" uri="{C3380CC4-5D6E-409C-BE32-E72D297353CC}">
              <c16:uniqueId val="{00000000-A9BA-40E6-B26F-15BC5F8EB7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9BA-40E6-B26F-15BC5F8EB7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6095</c:v>
                </c:pt>
                <c:pt idx="5">
                  <c:v>5497</c:v>
                </c:pt>
                <c:pt idx="8">
                  <c:v>5881</c:v>
                </c:pt>
                <c:pt idx="11">
                  <c:v>6648</c:v>
                </c:pt>
                <c:pt idx="14">
                  <c:v>6611</c:v>
                </c:pt>
              </c:numCache>
            </c:numRef>
          </c:val>
          <c:extLst xmlns:c16r2="http://schemas.microsoft.com/office/drawing/2015/06/chart">
            <c:ext xmlns:c16="http://schemas.microsoft.com/office/drawing/2014/chart" uri="{C3380CC4-5D6E-409C-BE32-E72D297353CC}">
              <c16:uniqueId val="{00000002-A9BA-40E6-B26F-15BC5F8EB7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BA-40E6-B26F-15BC5F8EB7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BA-40E6-B26F-15BC5F8EB7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BA-40E6-B26F-15BC5F8EB7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654</c:v>
                </c:pt>
                <c:pt idx="3">
                  <c:v>760</c:v>
                </c:pt>
                <c:pt idx="6">
                  <c:v>565</c:v>
                </c:pt>
                <c:pt idx="9">
                  <c:v>536</c:v>
                </c:pt>
                <c:pt idx="12">
                  <c:v>581</c:v>
                </c:pt>
              </c:numCache>
            </c:numRef>
          </c:val>
          <c:extLst xmlns:c16r2="http://schemas.microsoft.com/office/drawing/2015/06/chart">
            <c:ext xmlns:c16="http://schemas.microsoft.com/office/drawing/2014/chart" uri="{C3380CC4-5D6E-409C-BE32-E72D297353CC}">
              <c16:uniqueId val="{00000006-A9BA-40E6-B26F-15BC5F8EB7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352</c:v>
                </c:pt>
                <c:pt idx="3">
                  <c:v>305</c:v>
                </c:pt>
                <c:pt idx="6">
                  <c:v>261</c:v>
                </c:pt>
                <c:pt idx="9">
                  <c:v>234</c:v>
                </c:pt>
                <c:pt idx="12">
                  <c:v>171</c:v>
                </c:pt>
              </c:numCache>
            </c:numRef>
          </c:val>
          <c:extLst xmlns:c16r2="http://schemas.microsoft.com/office/drawing/2015/06/chart">
            <c:ext xmlns:c16="http://schemas.microsoft.com/office/drawing/2014/chart" uri="{C3380CC4-5D6E-409C-BE32-E72D297353CC}">
              <c16:uniqueId val="{00000007-A9BA-40E6-B26F-15BC5F8EB7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8211</c:v>
                </c:pt>
                <c:pt idx="3">
                  <c:v>7834</c:v>
                </c:pt>
                <c:pt idx="6">
                  <c:v>7588</c:v>
                </c:pt>
                <c:pt idx="9">
                  <c:v>6723</c:v>
                </c:pt>
                <c:pt idx="12">
                  <c:v>6915</c:v>
                </c:pt>
              </c:numCache>
            </c:numRef>
          </c:val>
          <c:extLst xmlns:c16r2="http://schemas.microsoft.com/office/drawing/2015/06/chart">
            <c:ext xmlns:c16="http://schemas.microsoft.com/office/drawing/2014/chart" uri="{C3380CC4-5D6E-409C-BE32-E72D297353CC}">
              <c16:uniqueId val="{00000008-A9BA-40E6-B26F-15BC5F8EB7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294</c:v>
                </c:pt>
                <c:pt idx="3">
                  <c:v>255</c:v>
                </c:pt>
                <c:pt idx="6">
                  <c:v>227</c:v>
                </c:pt>
                <c:pt idx="9">
                  <c:v>199</c:v>
                </c:pt>
                <c:pt idx="12">
                  <c:v>172</c:v>
                </c:pt>
              </c:numCache>
            </c:numRef>
          </c:val>
          <c:extLst xmlns:c16r2="http://schemas.microsoft.com/office/drawing/2015/06/chart">
            <c:ext xmlns:c16="http://schemas.microsoft.com/office/drawing/2014/chart" uri="{C3380CC4-5D6E-409C-BE32-E72D297353CC}">
              <c16:uniqueId val="{00000009-A9BA-40E6-B26F-15BC5F8EB7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10389</c:v>
                </c:pt>
                <c:pt idx="3">
                  <c:v>9841</c:v>
                </c:pt>
                <c:pt idx="6">
                  <c:v>9689</c:v>
                </c:pt>
                <c:pt idx="9">
                  <c:v>9312</c:v>
                </c:pt>
                <c:pt idx="12">
                  <c:v>9013</c:v>
                </c:pt>
              </c:numCache>
            </c:numRef>
          </c:val>
          <c:extLst xmlns:c16r2="http://schemas.microsoft.com/office/drawing/2015/06/chart">
            <c:ext xmlns:c16="http://schemas.microsoft.com/office/drawing/2014/chart" uri="{C3380CC4-5D6E-409C-BE32-E72D297353CC}">
              <c16:uniqueId val="{0000000A-A9BA-40E6-B26F-15BC5F8EB772}"/>
            </c:ext>
          </c:extLst>
        </c:ser>
        <c:dLbls>
          <c:showLegendKey val="0"/>
          <c:showVal val="0"/>
          <c:showCatName val="0"/>
          <c:showSerName val="0"/>
          <c:showPercent val="0"/>
          <c:showBubbleSize val="0"/>
        </c:dLbls>
        <c:gapWidth val="100"/>
        <c:overlap val="100"/>
        <c:axId val="858177584"/>
        <c:axId val="858177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1268</c:v>
                </c:pt>
                <c:pt idx="2">
                  <c:v>#N/A</c:v>
                </c:pt>
                <c:pt idx="3">
                  <c:v>#N/A</c:v>
                </c:pt>
                <c:pt idx="4">
                  <c:v>808</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9BA-40E6-B26F-15BC5F8EB772}"/>
            </c:ext>
          </c:extLst>
        </c:ser>
        <c:dLbls>
          <c:showLegendKey val="0"/>
          <c:showVal val="0"/>
          <c:showCatName val="0"/>
          <c:showSerName val="0"/>
          <c:showPercent val="0"/>
          <c:showBubbleSize val="0"/>
        </c:dLbls>
        <c:marker val="1"/>
        <c:smooth val="0"/>
        <c:axId val="858177584"/>
        <c:axId val="858177976"/>
      </c:lineChart>
      <c:catAx>
        <c:axId val="85817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8177976"/>
        <c:crosses val="autoZero"/>
        <c:auto val="1"/>
        <c:lblAlgn val="ctr"/>
        <c:lblOffset val="100"/>
        <c:tickLblSkip val="1"/>
        <c:tickMarkSkip val="1"/>
        <c:noMultiLvlLbl val="0"/>
      </c:catAx>
      <c:valAx>
        <c:axId val="858177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817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1430</c:v>
                </c:pt>
                <c:pt idx="1">
                  <c:v>1419</c:v>
                </c:pt>
                <c:pt idx="2">
                  <c:v>1392</c:v>
                </c:pt>
              </c:numCache>
            </c:numRef>
          </c:val>
          <c:extLst xmlns:c16r2="http://schemas.microsoft.com/office/drawing/2015/06/chart">
            <c:ext xmlns:c16="http://schemas.microsoft.com/office/drawing/2014/chart" uri="{C3380CC4-5D6E-409C-BE32-E72D297353CC}">
              <c16:uniqueId val="{00000000-198F-41AF-A92F-09D21E5FE0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1404</c:v>
                </c:pt>
                <c:pt idx="1">
                  <c:v>1420</c:v>
                </c:pt>
                <c:pt idx="2">
                  <c:v>1303</c:v>
                </c:pt>
              </c:numCache>
            </c:numRef>
          </c:val>
          <c:extLst xmlns:c16r2="http://schemas.microsoft.com/office/drawing/2015/06/chart">
            <c:ext xmlns:c16="http://schemas.microsoft.com/office/drawing/2014/chart" uri="{C3380CC4-5D6E-409C-BE32-E72D297353CC}">
              <c16:uniqueId val="{00000001-198F-41AF-A92F-09D21E5FE0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2884</c:v>
                </c:pt>
                <c:pt idx="1">
                  <c:v>3645</c:v>
                </c:pt>
                <c:pt idx="2">
                  <c:v>3691</c:v>
                </c:pt>
              </c:numCache>
            </c:numRef>
          </c:val>
          <c:extLst xmlns:c16r2="http://schemas.microsoft.com/office/drawing/2015/06/chart">
            <c:ext xmlns:c16="http://schemas.microsoft.com/office/drawing/2014/chart" uri="{C3380CC4-5D6E-409C-BE32-E72D297353CC}">
              <c16:uniqueId val="{00000002-198F-41AF-A92F-09D21E5FE0A5}"/>
            </c:ext>
          </c:extLst>
        </c:ser>
        <c:dLbls>
          <c:showLegendKey val="0"/>
          <c:showVal val="0"/>
          <c:showCatName val="0"/>
          <c:showSerName val="0"/>
          <c:showPercent val="0"/>
          <c:showBubbleSize val="0"/>
        </c:dLbls>
        <c:gapWidth val="120"/>
        <c:overlap val="100"/>
        <c:axId val="858178368"/>
        <c:axId val="858179152"/>
      </c:barChart>
      <c:catAx>
        <c:axId val="85817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58179152"/>
        <c:crosses val="autoZero"/>
        <c:auto val="1"/>
        <c:lblAlgn val="ctr"/>
        <c:lblOffset val="100"/>
        <c:tickLblSkip val="1"/>
        <c:tickMarkSkip val="1"/>
        <c:noMultiLvlLbl val="0"/>
      </c:catAx>
      <c:valAx>
        <c:axId val="858179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5817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一般会計等の実質赤字及び公営企業会計の資金不足は生じておらず、連結実質赤字額は発生していない。</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病院事業会計においては、富山大学附属病院寄附講座開設により内科医師が２名常駐したことで診療体制の拡充につながり、医業収益が増となったほか、事業収益も増となり黒字となった。公営企業会計の経営も注視しつつ、今後も引き続き健全経営に努め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一般会計においては、引き続き税収等一般財源の安定的確保と共に、新規起債の抑制等、公債費の圧縮を図り、効率的でバランスの良い財政運営に努める。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武道館や屋内グラウンド、ヒスイテラス建設等に伴う地方債の償還が重なるため、普通会計の元利償還金や公営企業債の元利償還に対する繰入金は高い比率で推移すると見込んでいる。引き続きこうした状況が続き、実質公債費比率はＲ７年度をピークに</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程度に上昇し、その後は緩やかに下降していくとシミュレーションを描いている。急激な悪化を招かないように、新規に起債を発行する際は、交付税措置がある有利なものを選択しながら、計画的に財政運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や減債基金などの充当可能基金が若干減少したものの、新たな地方債の発行を低く抑えられたことなどから、将来負担比率はマイナスとなった。しばらくはこの状態が継続するものと想定するが、今後とも新たな起債の抑制に努め、健全な財政運営に努めていく。</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基金全体としては、前年度比△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町財政としては依存財源に頼った財政運営となっており、基金を活用することにより財源不足を補っていることが全体的な基金取崩しの要因となっているが、Ｒ４年度は大型施設改修事業や工業用地造成事業などがあ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その経費並びに大型施設整備が集中したこと</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に係る地方債借入れ分の元金償還が一般財源の充当額を増加させる要因となっている。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近年、大型施設等整備事業が集中したことによる地方債発行額の増により、Ｒ５に償還のピークを迎える見込みである。新たな起債の抑制を図りながらも、ある程度の事業を実施していく上で、今後も基金については有効に活用していく。また、近年の地方債発行額の増により、後年度の償還額の負担が大きくなるため、一定程度の基金積立を維持し、町の将来を見据えた財政運営・管理を実施していきた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Ｈ２９に基金の再編を行ったことにより、特定目的基金についてはさらに有効に活用できるものになったと考える。地方創生の推進に資する事業や近年増加傾向にある公共施設等の改修及び修繕や人口減対策など、町の安定財源として必要な事業に活用していきた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未来創生推進</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地域の活性化その他の地方創生の推進に資する</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、町民が生涯健康で活躍できるまちづくりに</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資する事業</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に充当</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公共施設整備等</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公共施設の計画的な</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整備のための事業に充当</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用地造成、補助金、貸付金等の産業の振興及び雇用の拡大につなげる企業立地奨励事業に充当</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未来創生推進基金</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病院への繰出金や寄附講座、中学校給食費無償化等に充当したことによる減</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ja-JP"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endParaRPr kumimoji="0" lang="ja-JP" altLang="ja-JP"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公共施設整備等基金</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将来見込まれる公共施設の計画的な整備に係る基金積立額の増</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草野工業団地への将来的な企業誘致に充当したことによる減</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未来創生推進</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基金</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医療体制推進のための寄附講座や学校給食費無償化</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へ充当</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予定　　　　　　　</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公共施設整備等基金</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公共施設等総合管理計画</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に基づく</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公共施設の改修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除却</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等の</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事業への充当を予定</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企業誘致等の企業立地奨励事業への充当を予定</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対前年度比△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％となっている。例年、一般会計の歳出に対する歳入の財源不足を補うものとして繰り入れており、財源不足を補うため有効に活用している。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引き続き、町財政の調整を図り、年度間の歳入不足に対応するために活用する。なお、過去の取崩し額の推移や決算状況等を踏まえ、基金残高の目標額を定め、過度な積立にならないように管理・運営を行っていく。また、災害等の緊急的に要する経費に対しても充当すること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対前年度比△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％となっている。例年は、増加傾向にある元利償還に対する繰入金として減債基金を取り崩して充当しているが、Ｒ４年度は</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図書館整備事業、五差路周辺複合施設整備事業</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消防</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新庁舎</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整備事業</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などの</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借入分</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の償還を行っており、全体的に元利償還額が増加している</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将来の財政の健全な運営に資していくため、財政調整基金と同様に過度な積立てにならないよう町債償還に必要な財源を確保していく。償還据置していた大型施設整備事業が順次償還が開始することを見据えながら、今後の基金残高の管理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10,974
10,821
226.30
9,655,198
9,361,125
236,992
5,142,469
9,012,853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財政力指数は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0.35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類似団体平均を下回り、低迷が続いている。人口減少や高齢化、コロナ禍による個人住民税などの低迷、償還に伴う交付税措置、保育料無償化等による財政需要が増加したことが影響しているものと考えられる。緊急度や重要性を鑑み必要な事業を峻別することで、投資的経費を抑制するなど、歳出の見直しを図る一方、引き続き税の徴収強化を図り、財政基盤の強化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165629</xdr:rowOff>
    </xdr:to>
    <xdr:cxnSp macro="">
      <xdr:nvCxnSpPr>
        <xdr:cNvPr id="72" name="直線コネクタ 71"/>
        <xdr:cNvCxnSpPr/>
      </xdr:nvCxnSpPr>
      <xdr:spPr>
        <a:xfrm>
          <a:off x="4114800" y="752792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145521</xdr:rowOff>
    </xdr:from>
    <xdr:to>
      <xdr:col>19</xdr:col>
      <xdr:colOff>133350</xdr:colOff>
      <xdr:row>43</xdr:row>
      <xdr:rowOff>155575</xdr:rowOff>
    </xdr:to>
    <xdr:cxnSp macro="">
      <xdr:nvCxnSpPr>
        <xdr:cNvPr id="75" name="直線コネクタ 74"/>
        <xdr:cNvCxnSpPr/>
      </xdr:nvCxnSpPr>
      <xdr:spPr>
        <a:xfrm>
          <a:off x="3225800" y="75178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145521</xdr:rowOff>
    </xdr:to>
    <xdr:cxnSp macro="">
      <xdr:nvCxnSpPr>
        <xdr:cNvPr id="78" name="直線コネクタ 77"/>
        <xdr:cNvCxnSpPr/>
      </xdr:nvCxnSpPr>
      <xdr:spPr>
        <a:xfrm>
          <a:off x="2336800" y="75078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81" name="直線コネクタ 80"/>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114829</xdr:rowOff>
    </xdr:from>
    <xdr:to>
      <xdr:col>23</xdr:col>
      <xdr:colOff>184150</xdr:colOff>
      <xdr:row>44</xdr:row>
      <xdr:rowOff>44979</xdr:rowOff>
    </xdr:to>
    <xdr:sp macro="" textlink="">
      <xdr:nvSpPr>
        <xdr:cNvPr id="91" name="楕円 90"/>
        <xdr:cNvSpPr/>
      </xdr:nvSpPr>
      <xdr:spPr>
        <a:xfrm>
          <a:off x="49022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86906</xdr:rowOff>
    </xdr:from>
    <xdr:ext cx="762000" cy="259045"/>
    <xdr:sp macro="" textlink="">
      <xdr:nvSpPr>
        <xdr:cNvPr id="92" name="財政力該当値テキスト"/>
        <xdr:cNvSpPr txBox="1"/>
      </xdr:nvSpPr>
      <xdr:spPr>
        <a:xfrm>
          <a:off x="5041900" y="74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3" name="楕円 92"/>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4" name="テキスト ボックス 93"/>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94721</xdr:rowOff>
    </xdr:from>
    <xdr:to>
      <xdr:col>15</xdr:col>
      <xdr:colOff>133350</xdr:colOff>
      <xdr:row>44</xdr:row>
      <xdr:rowOff>24871</xdr:rowOff>
    </xdr:to>
    <xdr:sp macro="" textlink="">
      <xdr:nvSpPr>
        <xdr:cNvPr id="95" name="楕円 94"/>
        <xdr:cNvSpPr/>
      </xdr:nvSpPr>
      <xdr:spPr>
        <a:xfrm>
          <a:off x="3175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9648</xdr:rowOff>
    </xdr:from>
    <xdr:ext cx="762000" cy="259045"/>
    <xdr:sp macro="" textlink="">
      <xdr:nvSpPr>
        <xdr:cNvPr id="96" name="テキスト ボックス 95"/>
        <xdr:cNvSpPr txBox="1"/>
      </xdr:nvSpPr>
      <xdr:spPr>
        <a:xfrm>
          <a:off x="2844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7" name="楕円 96"/>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8" name="テキスト ボックス 97"/>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9" name="楕円 98"/>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100" name="テキスト ボックス 99"/>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経常収支比率は、</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３年度</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83.2</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から、令和４年度のは</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89.9</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％へと</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6.7</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ポイントの大きな上昇となったが、コロナ禍において事業を縮小した令和３年度の反動によるものと考えている。</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これまで大型公共施設の建設が相次ぎ、</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歳出では</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公債費の増大が数値を押し上げ</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たことに加え</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歳入では</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地方交付税</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及び地方特例交付金が減少したことが原因と</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考えられる。</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公債費については、Ｒ５にピークを迎えるものの、今後も高い水準で推移することから</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、事務事業の優先度を厳しく見極めつつ、今後も健全財政を維持していきたい。</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78232</xdr:rowOff>
    </xdr:from>
    <xdr:to>
      <xdr:col>23</xdr:col>
      <xdr:colOff>133350</xdr:colOff>
      <xdr:row>64</xdr:row>
      <xdr:rowOff>58674</xdr:rowOff>
    </xdr:to>
    <xdr:cxnSp macro="">
      <xdr:nvCxnSpPr>
        <xdr:cNvPr id="133" name="直線コネクタ 132"/>
        <xdr:cNvCxnSpPr/>
      </xdr:nvCxnSpPr>
      <xdr:spPr>
        <a:xfrm>
          <a:off x="4114800" y="10708132"/>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78232</xdr:rowOff>
    </xdr:from>
    <xdr:to>
      <xdr:col>19</xdr:col>
      <xdr:colOff>133350</xdr:colOff>
      <xdr:row>64</xdr:row>
      <xdr:rowOff>82804</xdr:rowOff>
    </xdr:to>
    <xdr:cxnSp macro="">
      <xdr:nvCxnSpPr>
        <xdr:cNvPr id="136" name="直線コネクタ 135"/>
        <xdr:cNvCxnSpPr/>
      </xdr:nvCxnSpPr>
      <xdr:spPr>
        <a:xfrm flipV="1">
          <a:off x="3225800" y="10708132"/>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82804</xdr:rowOff>
    </xdr:from>
    <xdr:to>
      <xdr:col>15</xdr:col>
      <xdr:colOff>82550</xdr:colOff>
      <xdr:row>65</xdr:row>
      <xdr:rowOff>109220</xdr:rowOff>
    </xdr:to>
    <xdr:cxnSp macro="">
      <xdr:nvCxnSpPr>
        <xdr:cNvPr id="139" name="直線コネクタ 138"/>
        <xdr:cNvCxnSpPr/>
      </xdr:nvCxnSpPr>
      <xdr:spPr>
        <a:xfrm flipV="1">
          <a:off x="2336800" y="1105560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65</xdr:row>
      <xdr:rowOff>128524</xdr:rowOff>
    </xdr:to>
    <xdr:cxnSp macro="">
      <xdr:nvCxnSpPr>
        <xdr:cNvPr id="142" name="直線コネクタ 141"/>
        <xdr:cNvCxnSpPr/>
      </xdr:nvCxnSpPr>
      <xdr:spPr>
        <a:xfrm flipV="1">
          <a:off x="1447800" y="112534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7874</xdr:rowOff>
    </xdr:from>
    <xdr:to>
      <xdr:col>23</xdr:col>
      <xdr:colOff>184150</xdr:colOff>
      <xdr:row>64</xdr:row>
      <xdr:rowOff>109474</xdr:rowOff>
    </xdr:to>
    <xdr:sp macro="" textlink="">
      <xdr:nvSpPr>
        <xdr:cNvPr id="152" name="楕円 151"/>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151401</xdr:rowOff>
    </xdr:from>
    <xdr:ext cx="762000" cy="259045"/>
    <xdr:sp macro="" textlink="">
      <xdr:nvSpPr>
        <xdr:cNvPr id="153"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27432</xdr:rowOff>
    </xdr:from>
    <xdr:to>
      <xdr:col>19</xdr:col>
      <xdr:colOff>184150</xdr:colOff>
      <xdr:row>62</xdr:row>
      <xdr:rowOff>129032</xdr:rowOff>
    </xdr:to>
    <xdr:sp macro="" textlink="">
      <xdr:nvSpPr>
        <xdr:cNvPr id="154" name="楕円 153"/>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139209</xdr:rowOff>
    </xdr:from>
    <xdr:ext cx="736600" cy="259045"/>
    <xdr:sp macro="" textlink="">
      <xdr:nvSpPr>
        <xdr:cNvPr id="155" name="テキスト ボックス 154"/>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32004</xdr:rowOff>
    </xdr:from>
    <xdr:to>
      <xdr:col>15</xdr:col>
      <xdr:colOff>133350</xdr:colOff>
      <xdr:row>64</xdr:row>
      <xdr:rowOff>133604</xdr:rowOff>
    </xdr:to>
    <xdr:sp macro="" textlink="">
      <xdr:nvSpPr>
        <xdr:cNvPr id="156" name="楕円 155"/>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57" name="テキスト ボックス 156"/>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8" name="楕円 157"/>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9" name="テキスト ボックス 158"/>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77724</xdr:rowOff>
    </xdr:from>
    <xdr:to>
      <xdr:col>7</xdr:col>
      <xdr:colOff>31750</xdr:colOff>
      <xdr:row>66</xdr:row>
      <xdr:rowOff>7874</xdr:rowOff>
    </xdr:to>
    <xdr:sp macro="" textlink="">
      <xdr:nvSpPr>
        <xdr:cNvPr id="160" name="楕円 159"/>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164101</xdr:rowOff>
    </xdr:from>
    <xdr:ext cx="762000" cy="259045"/>
    <xdr:sp macro="" textlink="">
      <xdr:nvSpPr>
        <xdr:cNvPr id="161" name="テキスト ボックス 160"/>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人件費、物件費及び維持補修費の合計額の人口</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人当たりの金額が類似団体平均を上回っているのは、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比較的高い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人件費が影響していると分析して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おり、これは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主に保育所や学校給食を直営で行っていることが要因と考えられる。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維持補修費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については、今後、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公共施設の修繕</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が増大することが予想されるため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、緊急度を見ながら優先すべき施設を選定し、予算の平準化を行っている。定員管理の徹底等や公共施設等総合管理計画に基づき、引き続きコストの低減に努める。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88726</xdr:rowOff>
    </xdr:from>
    <xdr:to>
      <xdr:col>23</xdr:col>
      <xdr:colOff>133350</xdr:colOff>
      <xdr:row>82</xdr:row>
      <xdr:rowOff>138850</xdr:rowOff>
    </xdr:to>
    <xdr:cxnSp macro="">
      <xdr:nvCxnSpPr>
        <xdr:cNvPr id="198" name="直線コネクタ 197"/>
        <xdr:cNvCxnSpPr/>
      </xdr:nvCxnSpPr>
      <xdr:spPr>
        <a:xfrm>
          <a:off x="4114800" y="14147626"/>
          <a:ext cx="838200" cy="5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67554</xdr:rowOff>
    </xdr:from>
    <xdr:to>
      <xdr:col>19</xdr:col>
      <xdr:colOff>133350</xdr:colOff>
      <xdr:row>82</xdr:row>
      <xdr:rowOff>88726</xdr:rowOff>
    </xdr:to>
    <xdr:cxnSp macro="">
      <xdr:nvCxnSpPr>
        <xdr:cNvPr id="201" name="直線コネクタ 200"/>
        <xdr:cNvCxnSpPr/>
      </xdr:nvCxnSpPr>
      <xdr:spPr>
        <a:xfrm>
          <a:off x="3225800" y="14126454"/>
          <a:ext cx="889000" cy="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16061</xdr:rowOff>
    </xdr:from>
    <xdr:to>
      <xdr:col>15</xdr:col>
      <xdr:colOff>82550</xdr:colOff>
      <xdr:row>82</xdr:row>
      <xdr:rowOff>67554</xdr:rowOff>
    </xdr:to>
    <xdr:cxnSp macro="">
      <xdr:nvCxnSpPr>
        <xdr:cNvPr id="204" name="直線コネクタ 203"/>
        <xdr:cNvCxnSpPr/>
      </xdr:nvCxnSpPr>
      <xdr:spPr>
        <a:xfrm>
          <a:off x="2336800" y="14074961"/>
          <a:ext cx="889000" cy="5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16061</xdr:rowOff>
    </xdr:from>
    <xdr:to>
      <xdr:col>11</xdr:col>
      <xdr:colOff>31750</xdr:colOff>
      <xdr:row>82</xdr:row>
      <xdr:rowOff>25451</xdr:rowOff>
    </xdr:to>
    <xdr:cxnSp macro="">
      <xdr:nvCxnSpPr>
        <xdr:cNvPr id="207" name="直線コネクタ 206"/>
        <xdr:cNvCxnSpPr/>
      </xdr:nvCxnSpPr>
      <xdr:spPr>
        <a:xfrm flipV="1">
          <a:off x="1447800" y="14074961"/>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xdr:cNvSpPr txBox="1"/>
      </xdr:nvSpPr>
      <xdr:spPr>
        <a:xfrm>
          <a:off x="1955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xdr:cNvSpPr txBox="1"/>
      </xdr:nvSpPr>
      <xdr:spPr>
        <a:xfrm>
          <a:off x="1066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88050</xdr:rowOff>
    </xdr:from>
    <xdr:to>
      <xdr:col>23</xdr:col>
      <xdr:colOff>184150</xdr:colOff>
      <xdr:row>83</xdr:row>
      <xdr:rowOff>18200</xdr:rowOff>
    </xdr:to>
    <xdr:sp macro="" textlink="">
      <xdr:nvSpPr>
        <xdr:cNvPr id="217" name="楕円 216"/>
        <xdr:cNvSpPr/>
      </xdr:nvSpPr>
      <xdr:spPr>
        <a:xfrm>
          <a:off x="4902200" y="141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60127</xdr:rowOff>
    </xdr:from>
    <xdr:ext cx="762000" cy="259045"/>
    <xdr:sp macro="" textlink="">
      <xdr:nvSpPr>
        <xdr:cNvPr id="218" name="人件費・物件費等の状況該当値テキスト"/>
        <xdr:cNvSpPr txBox="1"/>
      </xdr:nvSpPr>
      <xdr:spPr>
        <a:xfrm>
          <a:off x="5041900" y="1411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37926</xdr:rowOff>
    </xdr:from>
    <xdr:to>
      <xdr:col>19</xdr:col>
      <xdr:colOff>184150</xdr:colOff>
      <xdr:row>82</xdr:row>
      <xdr:rowOff>139526</xdr:rowOff>
    </xdr:to>
    <xdr:sp macro="" textlink="">
      <xdr:nvSpPr>
        <xdr:cNvPr id="219" name="楕円 218"/>
        <xdr:cNvSpPr/>
      </xdr:nvSpPr>
      <xdr:spPr>
        <a:xfrm>
          <a:off x="4064000" y="140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124303</xdr:rowOff>
    </xdr:from>
    <xdr:ext cx="736600" cy="259045"/>
    <xdr:sp macro="" textlink="">
      <xdr:nvSpPr>
        <xdr:cNvPr id="220" name="テキスト ボックス 219"/>
        <xdr:cNvSpPr txBox="1"/>
      </xdr:nvSpPr>
      <xdr:spPr>
        <a:xfrm>
          <a:off x="3733800" y="14183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16754</xdr:rowOff>
    </xdr:from>
    <xdr:to>
      <xdr:col>15</xdr:col>
      <xdr:colOff>133350</xdr:colOff>
      <xdr:row>82</xdr:row>
      <xdr:rowOff>118354</xdr:rowOff>
    </xdr:to>
    <xdr:sp macro="" textlink="">
      <xdr:nvSpPr>
        <xdr:cNvPr id="221" name="楕円 220"/>
        <xdr:cNvSpPr/>
      </xdr:nvSpPr>
      <xdr:spPr>
        <a:xfrm>
          <a:off x="3175000" y="140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103131</xdr:rowOff>
    </xdr:from>
    <xdr:ext cx="762000" cy="259045"/>
    <xdr:sp macro="" textlink="">
      <xdr:nvSpPr>
        <xdr:cNvPr id="222" name="テキスト ボックス 221"/>
        <xdr:cNvSpPr txBox="1"/>
      </xdr:nvSpPr>
      <xdr:spPr>
        <a:xfrm>
          <a:off x="2844800" y="1416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136711</xdr:rowOff>
    </xdr:from>
    <xdr:to>
      <xdr:col>11</xdr:col>
      <xdr:colOff>82550</xdr:colOff>
      <xdr:row>82</xdr:row>
      <xdr:rowOff>66861</xdr:rowOff>
    </xdr:to>
    <xdr:sp macro="" textlink="">
      <xdr:nvSpPr>
        <xdr:cNvPr id="223" name="楕円 222"/>
        <xdr:cNvSpPr/>
      </xdr:nvSpPr>
      <xdr:spPr>
        <a:xfrm>
          <a:off x="2286000" y="140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51638</xdr:rowOff>
    </xdr:from>
    <xdr:ext cx="762000" cy="259045"/>
    <xdr:sp macro="" textlink="">
      <xdr:nvSpPr>
        <xdr:cNvPr id="224" name="テキスト ボックス 223"/>
        <xdr:cNvSpPr txBox="1"/>
      </xdr:nvSpPr>
      <xdr:spPr>
        <a:xfrm>
          <a:off x="1955800" y="1411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146101</xdr:rowOff>
    </xdr:from>
    <xdr:to>
      <xdr:col>7</xdr:col>
      <xdr:colOff>31750</xdr:colOff>
      <xdr:row>82</xdr:row>
      <xdr:rowOff>76251</xdr:rowOff>
    </xdr:to>
    <xdr:sp macro="" textlink="">
      <xdr:nvSpPr>
        <xdr:cNvPr id="225" name="楕円 224"/>
        <xdr:cNvSpPr/>
      </xdr:nvSpPr>
      <xdr:spPr>
        <a:xfrm>
          <a:off x="1397000" y="140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61028</xdr:rowOff>
    </xdr:from>
    <xdr:ext cx="762000" cy="259045"/>
    <xdr:sp macro="" textlink="">
      <xdr:nvSpPr>
        <xdr:cNvPr id="226" name="テキスト ボックス 225"/>
        <xdr:cNvSpPr txBox="1"/>
      </xdr:nvSpPr>
      <xdr:spPr>
        <a:xfrm>
          <a:off x="1066800" y="1411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ラスパイレス指数は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94.2</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示し、類似団体平均を大きく下回るものの、昨年より上昇している。理由としては、、経験年階層が変動したことにより、職員構成が変わり、数値が変化したものと分析している。定員管理の徹底とともに、今後も適正な給与体系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133350</xdr:rowOff>
    </xdr:to>
    <xdr:cxnSp macro="">
      <xdr:nvCxnSpPr>
        <xdr:cNvPr id="260" name="直線コネクタ 259"/>
        <xdr:cNvCxnSpPr/>
      </xdr:nvCxnSpPr>
      <xdr:spPr>
        <a:xfrm>
          <a:off x="16179800" y="142832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xdr:cNvSpPr txBox="1"/>
      </xdr:nvSpPr>
      <xdr:spPr>
        <a:xfrm>
          <a:off x="17106900" y="1463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52916</xdr:rowOff>
    </xdr:to>
    <xdr:cxnSp macro="">
      <xdr:nvCxnSpPr>
        <xdr:cNvPr id="263" name="直線コネクタ 262"/>
        <xdr:cNvCxnSpPr/>
      </xdr:nvCxnSpPr>
      <xdr:spPr>
        <a:xfrm>
          <a:off x="15290800" y="142832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79728</xdr:rowOff>
    </xdr:to>
    <xdr:cxnSp macro="">
      <xdr:nvCxnSpPr>
        <xdr:cNvPr id="266" name="直線コネクタ 265"/>
        <xdr:cNvCxnSpPr/>
      </xdr:nvCxnSpPr>
      <xdr:spPr>
        <a:xfrm flipV="1">
          <a:off x="14401800" y="142832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34572</xdr:rowOff>
    </xdr:from>
    <xdr:to>
      <xdr:col>73</xdr:col>
      <xdr:colOff>44450</xdr:colOff>
      <xdr:row>85</xdr:row>
      <xdr:rowOff>136172</xdr:rowOff>
    </xdr:to>
    <xdr:sp macro="" textlink="">
      <xdr:nvSpPr>
        <xdr:cNvPr id="267" name="フローチャート: 判断 266"/>
        <xdr:cNvSpPr/>
      </xdr:nvSpPr>
      <xdr:spPr>
        <a:xfrm>
          <a:off x="15240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120949</xdr:rowOff>
    </xdr:from>
    <xdr:ext cx="762000" cy="259045"/>
    <xdr:sp macro="" textlink="">
      <xdr:nvSpPr>
        <xdr:cNvPr id="268" name="テキスト ボックス 267"/>
        <xdr:cNvSpPr txBox="1"/>
      </xdr:nvSpPr>
      <xdr:spPr>
        <a:xfrm>
          <a:off x="14909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79728</xdr:rowOff>
    </xdr:from>
    <xdr:to>
      <xdr:col>68</xdr:col>
      <xdr:colOff>152400</xdr:colOff>
      <xdr:row>84</xdr:row>
      <xdr:rowOff>82550</xdr:rowOff>
    </xdr:to>
    <xdr:cxnSp macro="">
      <xdr:nvCxnSpPr>
        <xdr:cNvPr id="269" name="直線コネクタ 268"/>
        <xdr:cNvCxnSpPr/>
      </xdr:nvCxnSpPr>
      <xdr:spPr>
        <a:xfrm flipV="1">
          <a:off x="13512800" y="1431007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70" name="フローチャート: 判断 269"/>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71" name="テキスト ボックス 270"/>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9" name="楕円 278"/>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0"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81" name="楕円 280"/>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2" name="テキスト ボックス 281"/>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3" name="楕円 282"/>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4" name="テキスト ボックス 283"/>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28928</xdr:rowOff>
    </xdr:from>
    <xdr:to>
      <xdr:col>68</xdr:col>
      <xdr:colOff>203200</xdr:colOff>
      <xdr:row>83</xdr:row>
      <xdr:rowOff>130528</xdr:rowOff>
    </xdr:to>
    <xdr:sp macro="" textlink="">
      <xdr:nvSpPr>
        <xdr:cNvPr id="285" name="楕円 284"/>
        <xdr:cNvSpPr/>
      </xdr:nvSpPr>
      <xdr:spPr>
        <a:xfrm>
          <a:off x="14351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140705</xdr:rowOff>
    </xdr:from>
    <xdr:ext cx="762000" cy="259045"/>
    <xdr:sp macro="" textlink="">
      <xdr:nvSpPr>
        <xdr:cNvPr id="286" name="テキスト ボックス 285"/>
        <xdr:cNvSpPr txBox="1"/>
      </xdr:nvSpPr>
      <xdr:spPr>
        <a:xfrm>
          <a:off x="14020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7" name="楕円 286"/>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8" name="テキスト ボックス 287"/>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人当たりの職員数は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14.12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であり、類似団体平均を上回っているが、近年の人口減少に加え、保育所や学校給食を直営で運営していることが要因と考えられる。施設管理や窓口業務に会計年度任用職員の配置や一部業務の民間委託も行ってお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今後も適正な定員管理に努める。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39612</xdr:rowOff>
    </xdr:from>
    <xdr:to>
      <xdr:col>81</xdr:col>
      <xdr:colOff>44450</xdr:colOff>
      <xdr:row>63</xdr:row>
      <xdr:rowOff>64891</xdr:rowOff>
    </xdr:to>
    <xdr:cxnSp macro="">
      <xdr:nvCxnSpPr>
        <xdr:cNvPr id="325" name="直線コネクタ 324"/>
        <xdr:cNvCxnSpPr/>
      </xdr:nvCxnSpPr>
      <xdr:spPr>
        <a:xfrm>
          <a:off x="16179800" y="10840962"/>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5141</xdr:rowOff>
    </xdr:from>
    <xdr:to>
      <xdr:col>77</xdr:col>
      <xdr:colOff>44450</xdr:colOff>
      <xdr:row>63</xdr:row>
      <xdr:rowOff>39612</xdr:rowOff>
    </xdr:to>
    <xdr:cxnSp macro="">
      <xdr:nvCxnSpPr>
        <xdr:cNvPr id="328" name="直線コネクタ 327"/>
        <xdr:cNvCxnSpPr/>
      </xdr:nvCxnSpPr>
      <xdr:spPr>
        <a:xfrm>
          <a:off x="15290800" y="1080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129480</xdr:rowOff>
    </xdr:from>
    <xdr:to>
      <xdr:col>72</xdr:col>
      <xdr:colOff>203200</xdr:colOff>
      <xdr:row>63</xdr:row>
      <xdr:rowOff>5141</xdr:rowOff>
    </xdr:to>
    <xdr:cxnSp macro="">
      <xdr:nvCxnSpPr>
        <xdr:cNvPr id="331" name="直線コネクタ 330"/>
        <xdr:cNvCxnSpPr/>
      </xdr:nvCxnSpPr>
      <xdr:spPr>
        <a:xfrm>
          <a:off x="14401800" y="10759380"/>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129480</xdr:rowOff>
    </xdr:from>
    <xdr:to>
      <xdr:col>68</xdr:col>
      <xdr:colOff>152400</xdr:colOff>
      <xdr:row>62</xdr:row>
      <xdr:rowOff>146715</xdr:rowOff>
    </xdr:to>
    <xdr:cxnSp macro="">
      <xdr:nvCxnSpPr>
        <xdr:cNvPr id="334" name="直線コネクタ 333"/>
        <xdr:cNvCxnSpPr/>
      </xdr:nvCxnSpPr>
      <xdr:spPr>
        <a:xfrm flipV="1">
          <a:off x="13512800" y="1075938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14091</xdr:rowOff>
    </xdr:from>
    <xdr:to>
      <xdr:col>81</xdr:col>
      <xdr:colOff>95250</xdr:colOff>
      <xdr:row>63</xdr:row>
      <xdr:rowOff>115691</xdr:rowOff>
    </xdr:to>
    <xdr:sp macro="" textlink="">
      <xdr:nvSpPr>
        <xdr:cNvPr id="344" name="楕円 343"/>
        <xdr:cNvSpPr/>
      </xdr:nvSpPr>
      <xdr:spPr>
        <a:xfrm>
          <a:off x="16967200" y="108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157618</xdr:rowOff>
    </xdr:from>
    <xdr:ext cx="762000" cy="259045"/>
    <xdr:sp macro="" textlink="">
      <xdr:nvSpPr>
        <xdr:cNvPr id="345" name="定員管理の状況該当値テキスト"/>
        <xdr:cNvSpPr txBox="1"/>
      </xdr:nvSpPr>
      <xdr:spPr>
        <a:xfrm>
          <a:off x="17106900" y="1078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160262</xdr:rowOff>
    </xdr:from>
    <xdr:to>
      <xdr:col>77</xdr:col>
      <xdr:colOff>95250</xdr:colOff>
      <xdr:row>63</xdr:row>
      <xdr:rowOff>90412</xdr:rowOff>
    </xdr:to>
    <xdr:sp macro="" textlink="">
      <xdr:nvSpPr>
        <xdr:cNvPr id="346" name="楕円 345"/>
        <xdr:cNvSpPr/>
      </xdr:nvSpPr>
      <xdr:spPr>
        <a:xfrm>
          <a:off x="161290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75189</xdr:rowOff>
    </xdr:from>
    <xdr:ext cx="736600" cy="259045"/>
    <xdr:sp macro="" textlink="">
      <xdr:nvSpPr>
        <xdr:cNvPr id="347" name="テキスト ボックス 346"/>
        <xdr:cNvSpPr txBox="1"/>
      </xdr:nvSpPr>
      <xdr:spPr>
        <a:xfrm>
          <a:off x="15798800" y="1087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125791</xdr:rowOff>
    </xdr:from>
    <xdr:to>
      <xdr:col>73</xdr:col>
      <xdr:colOff>44450</xdr:colOff>
      <xdr:row>63</xdr:row>
      <xdr:rowOff>55941</xdr:rowOff>
    </xdr:to>
    <xdr:sp macro="" textlink="">
      <xdr:nvSpPr>
        <xdr:cNvPr id="348" name="楕円 347"/>
        <xdr:cNvSpPr/>
      </xdr:nvSpPr>
      <xdr:spPr>
        <a:xfrm>
          <a:off x="15240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40718</xdr:rowOff>
    </xdr:from>
    <xdr:ext cx="762000" cy="259045"/>
    <xdr:sp macro="" textlink="">
      <xdr:nvSpPr>
        <xdr:cNvPr id="349" name="テキスト ボックス 348"/>
        <xdr:cNvSpPr txBox="1"/>
      </xdr:nvSpPr>
      <xdr:spPr>
        <a:xfrm>
          <a:off x="14909800" y="1084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78680</xdr:rowOff>
    </xdr:from>
    <xdr:to>
      <xdr:col>68</xdr:col>
      <xdr:colOff>203200</xdr:colOff>
      <xdr:row>63</xdr:row>
      <xdr:rowOff>8830</xdr:rowOff>
    </xdr:to>
    <xdr:sp macro="" textlink="">
      <xdr:nvSpPr>
        <xdr:cNvPr id="350" name="楕円 349"/>
        <xdr:cNvSpPr/>
      </xdr:nvSpPr>
      <xdr:spPr>
        <a:xfrm>
          <a:off x="14351000" y="107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165057</xdr:rowOff>
    </xdr:from>
    <xdr:ext cx="762000" cy="259045"/>
    <xdr:sp macro="" textlink="">
      <xdr:nvSpPr>
        <xdr:cNvPr id="351" name="テキスト ボックス 350"/>
        <xdr:cNvSpPr txBox="1"/>
      </xdr:nvSpPr>
      <xdr:spPr>
        <a:xfrm>
          <a:off x="14020800" y="107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95915</xdr:rowOff>
    </xdr:from>
    <xdr:to>
      <xdr:col>64</xdr:col>
      <xdr:colOff>152400</xdr:colOff>
      <xdr:row>63</xdr:row>
      <xdr:rowOff>26065</xdr:rowOff>
    </xdr:to>
    <xdr:sp macro="" textlink="">
      <xdr:nvSpPr>
        <xdr:cNvPr id="352" name="楕円 351"/>
        <xdr:cNvSpPr/>
      </xdr:nvSpPr>
      <xdr:spPr>
        <a:xfrm>
          <a:off x="13462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10842</xdr:rowOff>
    </xdr:from>
    <xdr:ext cx="762000" cy="259045"/>
    <xdr:sp macro="" textlink="">
      <xdr:nvSpPr>
        <xdr:cNvPr id="353" name="テキスト ボックス 352"/>
        <xdr:cNvSpPr txBox="1"/>
      </xdr:nvSpPr>
      <xdr:spPr>
        <a:xfrm>
          <a:off x="13131800" y="108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が増加に転じたのは、算定式上の分母である標準財政規模が減少したことに加え、下水道事業への繰出金が増加したことが影響したと考える。この後も施設整備事業に伴う償還が始まることから、実質公債費比率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R7</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頃まで上昇し続け、その後緩やかに下降していくものと推測している。引き続き地方債の新規発行額の抑制に努め、起債をする場合は交付税措置のある有利な起債を選択するとともに、償還額の平準化を図り、実質公債費比率の急激な上昇を防ぐ。</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86254</xdr:rowOff>
    </xdr:from>
    <xdr:to>
      <xdr:col>81</xdr:col>
      <xdr:colOff>44450</xdr:colOff>
      <xdr:row>42</xdr:row>
      <xdr:rowOff>5292</xdr:rowOff>
    </xdr:to>
    <xdr:cxnSp macro="">
      <xdr:nvCxnSpPr>
        <xdr:cNvPr id="391" name="直線コネクタ 390"/>
        <xdr:cNvCxnSpPr/>
      </xdr:nvCxnSpPr>
      <xdr:spPr>
        <a:xfrm>
          <a:off x="16179800" y="7115704"/>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86254</xdr:rowOff>
    </xdr:from>
    <xdr:to>
      <xdr:col>77</xdr:col>
      <xdr:colOff>44450</xdr:colOff>
      <xdr:row>42</xdr:row>
      <xdr:rowOff>35454</xdr:rowOff>
    </xdr:to>
    <xdr:cxnSp macro="">
      <xdr:nvCxnSpPr>
        <xdr:cNvPr id="394" name="直線コネクタ 393"/>
        <xdr:cNvCxnSpPr/>
      </xdr:nvCxnSpPr>
      <xdr:spPr>
        <a:xfrm flipV="1">
          <a:off x="15290800" y="71157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35454</xdr:rowOff>
    </xdr:from>
    <xdr:to>
      <xdr:col>72</xdr:col>
      <xdr:colOff>203200</xdr:colOff>
      <xdr:row>42</xdr:row>
      <xdr:rowOff>166158</xdr:rowOff>
    </xdr:to>
    <xdr:cxnSp macro="">
      <xdr:nvCxnSpPr>
        <xdr:cNvPr id="397" name="直線コネクタ 396"/>
        <xdr:cNvCxnSpPr/>
      </xdr:nvCxnSpPr>
      <xdr:spPr>
        <a:xfrm flipV="1">
          <a:off x="14401800" y="7236354"/>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166158</xdr:rowOff>
    </xdr:from>
    <xdr:to>
      <xdr:col>68</xdr:col>
      <xdr:colOff>152400</xdr:colOff>
      <xdr:row>42</xdr:row>
      <xdr:rowOff>166158</xdr:rowOff>
    </xdr:to>
    <xdr:cxnSp macro="">
      <xdr:nvCxnSpPr>
        <xdr:cNvPr id="400" name="直線コネクタ 399"/>
        <xdr:cNvCxnSpPr/>
      </xdr:nvCxnSpPr>
      <xdr:spPr>
        <a:xfrm>
          <a:off x="13512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125942</xdr:rowOff>
    </xdr:from>
    <xdr:to>
      <xdr:col>81</xdr:col>
      <xdr:colOff>95250</xdr:colOff>
      <xdr:row>42</xdr:row>
      <xdr:rowOff>56092</xdr:rowOff>
    </xdr:to>
    <xdr:sp macro="" textlink="">
      <xdr:nvSpPr>
        <xdr:cNvPr id="410" name="楕円 409"/>
        <xdr:cNvSpPr/>
      </xdr:nvSpPr>
      <xdr:spPr>
        <a:xfrm>
          <a:off x="16967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98019</xdr:rowOff>
    </xdr:from>
    <xdr:ext cx="762000" cy="259045"/>
    <xdr:sp macro="" textlink="">
      <xdr:nvSpPr>
        <xdr:cNvPr id="411" name="公債費負担の状況該当値テキスト"/>
        <xdr:cNvSpPr txBox="1"/>
      </xdr:nvSpPr>
      <xdr:spPr>
        <a:xfrm>
          <a:off x="17106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35454</xdr:rowOff>
    </xdr:from>
    <xdr:to>
      <xdr:col>77</xdr:col>
      <xdr:colOff>95250</xdr:colOff>
      <xdr:row>41</xdr:row>
      <xdr:rowOff>137054</xdr:rowOff>
    </xdr:to>
    <xdr:sp macro="" textlink="">
      <xdr:nvSpPr>
        <xdr:cNvPr id="412" name="楕円 411"/>
        <xdr:cNvSpPr/>
      </xdr:nvSpPr>
      <xdr:spPr>
        <a:xfrm>
          <a:off x="16129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121831</xdr:rowOff>
    </xdr:from>
    <xdr:ext cx="736600" cy="259045"/>
    <xdr:sp macro="" textlink="">
      <xdr:nvSpPr>
        <xdr:cNvPr id="413" name="テキスト ボックス 412"/>
        <xdr:cNvSpPr txBox="1"/>
      </xdr:nvSpPr>
      <xdr:spPr>
        <a:xfrm>
          <a:off x="15798800" y="715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156104</xdr:rowOff>
    </xdr:from>
    <xdr:to>
      <xdr:col>73</xdr:col>
      <xdr:colOff>44450</xdr:colOff>
      <xdr:row>42</xdr:row>
      <xdr:rowOff>86254</xdr:rowOff>
    </xdr:to>
    <xdr:sp macro="" textlink="">
      <xdr:nvSpPr>
        <xdr:cNvPr id="414" name="楕円 413"/>
        <xdr:cNvSpPr/>
      </xdr:nvSpPr>
      <xdr:spPr>
        <a:xfrm>
          <a:off x="15240000" y="71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71031</xdr:rowOff>
    </xdr:from>
    <xdr:ext cx="762000" cy="259045"/>
    <xdr:sp macro="" textlink="">
      <xdr:nvSpPr>
        <xdr:cNvPr id="415" name="テキスト ボックス 414"/>
        <xdr:cNvSpPr txBox="1"/>
      </xdr:nvSpPr>
      <xdr:spPr>
        <a:xfrm>
          <a:off x="14909800" y="727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115358</xdr:rowOff>
    </xdr:from>
    <xdr:to>
      <xdr:col>68</xdr:col>
      <xdr:colOff>203200</xdr:colOff>
      <xdr:row>43</xdr:row>
      <xdr:rowOff>45508</xdr:rowOff>
    </xdr:to>
    <xdr:sp macro="" textlink="">
      <xdr:nvSpPr>
        <xdr:cNvPr id="416" name="楕円 415"/>
        <xdr:cNvSpPr/>
      </xdr:nvSpPr>
      <xdr:spPr>
        <a:xfrm>
          <a:off x="14351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30285</xdr:rowOff>
    </xdr:from>
    <xdr:ext cx="762000" cy="259045"/>
    <xdr:sp macro="" textlink="">
      <xdr:nvSpPr>
        <xdr:cNvPr id="417" name="テキスト ボックス 416"/>
        <xdr:cNvSpPr txBox="1"/>
      </xdr:nvSpPr>
      <xdr:spPr>
        <a:xfrm>
          <a:off x="14020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115358</xdr:rowOff>
    </xdr:from>
    <xdr:to>
      <xdr:col>64</xdr:col>
      <xdr:colOff>152400</xdr:colOff>
      <xdr:row>43</xdr:row>
      <xdr:rowOff>45508</xdr:rowOff>
    </xdr:to>
    <xdr:sp macro="" textlink="">
      <xdr:nvSpPr>
        <xdr:cNvPr id="418" name="楕円 417"/>
        <xdr:cNvSpPr/>
      </xdr:nvSpPr>
      <xdr:spPr>
        <a:xfrm>
          <a:off x="13462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30285</xdr:rowOff>
    </xdr:from>
    <xdr:ext cx="762000" cy="259045"/>
    <xdr:sp macro="" textlink="">
      <xdr:nvSpPr>
        <xdr:cNvPr id="419" name="テキスト ボックス 418"/>
        <xdr:cNvSpPr txBox="1"/>
      </xdr:nvSpPr>
      <xdr:spPr>
        <a:xfrm>
          <a:off x="13131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年度から地方債現在高の増嵩により数値が表れた将来負担比率であるが、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２年度以降は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改善された。Ｈ５年度起債のさみさと小学校建設事業（義務教育施設整備事業債）などの償還が終了したことから、地方債残高が減少したためと分析している。大型公共施設整備等により地方債残高がしばらく高額で推移するものの、事業の執行残などにより基金の積立額が増加したため、将来負担比率はしばらく数値が表れないものと推測しているが、財政シミュレーションを随時行いながら、事業実施の適正化を図り、引き続き財政の健全化に努める。</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159960</xdr:rowOff>
    </xdr:from>
    <xdr:to>
      <xdr:col>68</xdr:col>
      <xdr:colOff>152400</xdr:colOff>
      <xdr:row>15</xdr:row>
      <xdr:rowOff>130991</xdr:rowOff>
    </xdr:to>
    <xdr:cxnSp macro="">
      <xdr:nvCxnSpPr>
        <xdr:cNvPr id="455" name="直線コネクタ 454"/>
        <xdr:cNvCxnSpPr/>
      </xdr:nvCxnSpPr>
      <xdr:spPr>
        <a:xfrm flipV="1">
          <a:off x="13512800" y="2560260"/>
          <a:ext cx="889000" cy="1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8" name="フローチャート: 判断 457"/>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9" name="テキスト ボックス 458"/>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60" name="フローチャート: 判断 459"/>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1" name="テキスト ボックス 460"/>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2" name="フローチャート: 判断 461"/>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3" name="テキスト ボックス 462"/>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4" name="フローチャート: 判断 463"/>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5" name="テキスト ボックス 464"/>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109160</xdr:rowOff>
    </xdr:from>
    <xdr:to>
      <xdr:col>68</xdr:col>
      <xdr:colOff>203200</xdr:colOff>
      <xdr:row>15</xdr:row>
      <xdr:rowOff>39310</xdr:rowOff>
    </xdr:to>
    <xdr:sp macro="" textlink="">
      <xdr:nvSpPr>
        <xdr:cNvPr id="471" name="楕円 470"/>
        <xdr:cNvSpPr/>
      </xdr:nvSpPr>
      <xdr:spPr>
        <a:xfrm>
          <a:off x="14351000" y="25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24087</xdr:rowOff>
    </xdr:from>
    <xdr:ext cx="762000" cy="259045"/>
    <xdr:sp macro="" textlink="">
      <xdr:nvSpPr>
        <xdr:cNvPr id="472" name="テキスト ボックス 471"/>
        <xdr:cNvSpPr txBox="1"/>
      </xdr:nvSpPr>
      <xdr:spPr>
        <a:xfrm>
          <a:off x="14020800" y="25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80191</xdr:rowOff>
    </xdr:from>
    <xdr:to>
      <xdr:col>64</xdr:col>
      <xdr:colOff>152400</xdr:colOff>
      <xdr:row>16</xdr:row>
      <xdr:rowOff>10341</xdr:rowOff>
    </xdr:to>
    <xdr:sp macro="" textlink="">
      <xdr:nvSpPr>
        <xdr:cNvPr id="473" name="楕円 472"/>
        <xdr:cNvSpPr/>
      </xdr:nvSpPr>
      <xdr:spPr>
        <a:xfrm>
          <a:off x="13462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166568</xdr:rowOff>
    </xdr:from>
    <xdr:ext cx="762000" cy="259045"/>
    <xdr:sp macro="" textlink="">
      <xdr:nvSpPr>
        <xdr:cNvPr id="474" name="テキスト ボックス 473"/>
        <xdr:cNvSpPr txBox="1"/>
      </xdr:nvSpPr>
      <xdr:spPr>
        <a:xfrm>
          <a:off x="13131800" y="273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10,974
10,821
226.30
9,655,198
9,361,125
236,992
5,142,469
9,012,853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財政力指数は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類似団体平均を下回り、低迷が続いている。人口減少や高齢化、コロナ禍による個人住民税などの低迷、償還に伴う交付税措置、保育料無償化等による財政需要が増加したことが影響しているものと考えられる。緊急度や重要性を鑑み必要な事業を峻別することで、投資的経費を抑制するなど、歳出の見直しを図る一方、引き続き税の徴収強化を図り、財政基盤の強化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165629</xdr:rowOff>
    </xdr:to>
    <xdr:cxnSp macro="">
      <xdr:nvCxnSpPr>
        <xdr:cNvPr id="72" name="直線コネクタ 71"/>
        <xdr:cNvCxnSpPr/>
      </xdr:nvCxnSpPr>
      <xdr:spPr>
        <a:xfrm>
          <a:off x="4114800" y="752792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145521</xdr:rowOff>
    </xdr:from>
    <xdr:to>
      <xdr:col>19</xdr:col>
      <xdr:colOff>133350</xdr:colOff>
      <xdr:row>43</xdr:row>
      <xdr:rowOff>155575</xdr:rowOff>
    </xdr:to>
    <xdr:cxnSp macro="">
      <xdr:nvCxnSpPr>
        <xdr:cNvPr id="75" name="直線コネクタ 74"/>
        <xdr:cNvCxnSpPr/>
      </xdr:nvCxnSpPr>
      <xdr:spPr>
        <a:xfrm>
          <a:off x="3225800" y="75178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145521</xdr:rowOff>
    </xdr:to>
    <xdr:cxnSp macro="">
      <xdr:nvCxnSpPr>
        <xdr:cNvPr id="78" name="直線コネクタ 77"/>
        <xdr:cNvCxnSpPr/>
      </xdr:nvCxnSpPr>
      <xdr:spPr>
        <a:xfrm>
          <a:off x="2336800" y="75078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81" name="直線コネクタ 80"/>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114829</xdr:rowOff>
    </xdr:from>
    <xdr:to>
      <xdr:col>23</xdr:col>
      <xdr:colOff>184150</xdr:colOff>
      <xdr:row>44</xdr:row>
      <xdr:rowOff>44979</xdr:rowOff>
    </xdr:to>
    <xdr:sp macro="" textlink="">
      <xdr:nvSpPr>
        <xdr:cNvPr id="91" name="楕円 90"/>
        <xdr:cNvSpPr/>
      </xdr:nvSpPr>
      <xdr:spPr>
        <a:xfrm>
          <a:off x="49022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86906</xdr:rowOff>
    </xdr:from>
    <xdr:ext cx="762000" cy="259045"/>
    <xdr:sp macro="" textlink="">
      <xdr:nvSpPr>
        <xdr:cNvPr id="92" name="財政力該当値テキスト"/>
        <xdr:cNvSpPr txBox="1"/>
      </xdr:nvSpPr>
      <xdr:spPr>
        <a:xfrm>
          <a:off x="5041900" y="74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3" name="楕円 92"/>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4" name="テキスト ボックス 93"/>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94721</xdr:rowOff>
    </xdr:from>
    <xdr:to>
      <xdr:col>15</xdr:col>
      <xdr:colOff>133350</xdr:colOff>
      <xdr:row>44</xdr:row>
      <xdr:rowOff>24871</xdr:rowOff>
    </xdr:to>
    <xdr:sp macro="" textlink="">
      <xdr:nvSpPr>
        <xdr:cNvPr id="95" name="楕円 94"/>
        <xdr:cNvSpPr/>
      </xdr:nvSpPr>
      <xdr:spPr>
        <a:xfrm>
          <a:off x="3175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9648</xdr:rowOff>
    </xdr:from>
    <xdr:ext cx="762000" cy="259045"/>
    <xdr:sp macro="" textlink="">
      <xdr:nvSpPr>
        <xdr:cNvPr id="96" name="テキスト ボックス 95"/>
        <xdr:cNvSpPr txBox="1"/>
      </xdr:nvSpPr>
      <xdr:spPr>
        <a:xfrm>
          <a:off x="2844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7" name="楕円 96"/>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8" name="テキスト ボックス 97"/>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9" name="楕円 98"/>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100" name="テキスト ボックス 99"/>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経常収支比率は、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３年度</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83.2</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から、令和４年度のは</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89.9</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％へと</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ポイントの大きな上昇となったが、コロナ禍において事業を縮小した令和３年度の反動によるものと考えている。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これまで大型公共施設の建設が相次ぎ、</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歳出では</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公債費の増大が数値を押し上げ</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たことに加え</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歳入では</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地方交付税</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及び地方特例交付金が減少したことが原因と</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考えられる。</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公債費については、Ｒ５にピークを迎えるものの、今後も高い水準で推移することから</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、事務事業の優先度を厳しく見極めつつ、今後も健全財政を維持していきたい。</a:t>
          </a: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78232</xdr:rowOff>
    </xdr:from>
    <xdr:to>
      <xdr:col>23</xdr:col>
      <xdr:colOff>133350</xdr:colOff>
      <xdr:row>64</xdr:row>
      <xdr:rowOff>58674</xdr:rowOff>
    </xdr:to>
    <xdr:cxnSp macro="">
      <xdr:nvCxnSpPr>
        <xdr:cNvPr id="133" name="直線コネクタ 132"/>
        <xdr:cNvCxnSpPr/>
      </xdr:nvCxnSpPr>
      <xdr:spPr>
        <a:xfrm>
          <a:off x="4114800" y="10708132"/>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78232</xdr:rowOff>
    </xdr:from>
    <xdr:to>
      <xdr:col>19</xdr:col>
      <xdr:colOff>133350</xdr:colOff>
      <xdr:row>64</xdr:row>
      <xdr:rowOff>82804</xdr:rowOff>
    </xdr:to>
    <xdr:cxnSp macro="">
      <xdr:nvCxnSpPr>
        <xdr:cNvPr id="136" name="直線コネクタ 135"/>
        <xdr:cNvCxnSpPr/>
      </xdr:nvCxnSpPr>
      <xdr:spPr>
        <a:xfrm flipV="1">
          <a:off x="3225800" y="10708132"/>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82804</xdr:rowOff>
    </xdr:from>
    <xdr:to>
      <xdr:col>15</xdr:col>
      <xdr:colOff>82550</xdr:colOff>
      <xdr:row>65</xdr:row>
      <xdr:rowOff>109220</xdr:rowOff>
    </xdr:to>
    <xdr:cxnSp macro="">
      <xdr:nvCxnSpPr>
        <xdr:cNvPr id="139" name="直線コネクタ 138"/>
        <xdr:cNvCxnSpPr/>
      </xdr:nvCxnSpPr>
      <xdr:spPr>
        <a:xfrm flipV="1">
          <a:off x="2336800" y="1105560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65</xdr:row>
      <xdr:rowOff>128524</xdr:rowOff>
    </xdr:to>
    <xdr:cxnSp macro="">
      <xdr:nvCxnSpPr>
        <xdr:cNvPr id="142" name="直線コネクタ 141"/>
        <xdr:cNvCxnSpPr/>
      </xdr:nvCxnSpPr>
      <xdr:spPr>
        <a:xfrm flipV="1">
          <a:off x="1447800" y="112534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7874</xdr:rowOff>
    </xdr:from>
    <xdr:to>
      <xdr:col>23</xdr:col>
      <xdr:colOff>184150</xdr:colOff>
      <xdr:row>64</xdr:row>
      <xdr:rowOff>109474</xdr:rowOff>
    </xdr:to>
    <xdr:sp macro="" textlink="">
      <xdr:nvSpPr>
        <xdr:cNvPr id="152" name="楕円 151"/>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151401</xdr:rowOff>
    </xdr:from>
    <xdr:ext cx="762000" cy="259045"/>
    <xdr:sp macro="" textlink="">
      <xdr:nvSpPr>
        <xdr:cNvPr id="153"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27432</xdr:rowOff>
    </xdr:from>
    <xdr:to>
      <xdr:col>19</xdr:col>
      <xdr:colOff>184150</xdr:colOff>
      <xdr:row>62</xdr:row>
      <xdr:rowOff>129032</xdr:rowOff>
    </xdr:to>
    <xdr:sp macro="" textlink="">
      <xdr:nvSpPr>
        <xdr:cNvPr id="154" name="楕円 153"/>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139209</xdr:rowOff>
    </xdr:from>
    <xdr:ext cx="736600" cy="259045"/>
    <xdr:sp macro="" textlink="">
      <xdr:nvSpPr>
        <xdr:cNvPr id="155" name="テキスト ボックス 154"/>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32004</xdr:rowOff>
    </xdr:from>
    <xdr:to>
      <xdr:col>15</xdr:col>
      <xdr:colOff>133350</xdr:colOff>
      <xdr:row>64</xdr:row>
      <xdr:rowOff>133604</xdr:rowOff>
    </xdr:to>
    <xdr:sp macro="" textlink="">
      <xdr:nvSpPr>
        <xdr:cNvPr id="156" name="楕円 155"/>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57" name="テキスト ボックス 156"/>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8" name="楕円 157"/>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9" name="テキスト ボックス 158"/>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77724</xdr:rowOff>
    </xdr:from>
    <xdr:to>
      <xdr:col>7</xdr:col>
      <xdr:colOff>31750</xdr:colOff>
      <xdr:row>66</xdr:row>
      <xdr:rowOff>7874</xdr:rowOff>
    </xdr:to>
    <xdr:sp macro="" textlink="">
      <xdr:nvSpPr>
        <xdr:cNvPr id="160" name="楕円 159"/>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164101</xdr:rowOff>
    </xdr:from>
    <xdr:ext cx="762000" cy="259045"/>
    <xdr:sp macro="" textlink="">
      <xdr:nvSpPr>
        <xdr:cNvPr id="161" name="テキスト ボックス 160"/>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人件費、物件費及び維持補修費の合計額の人口</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人当たりの金額が類似団体平均を上回っているのは、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比較的高い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人件費が影響していると分析して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おり、これは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主に保育所や学校給食を直営で行っていることが要因と考えられる。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維持補修費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については、今後、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公共施設の修繕</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が増大することが予想されるため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、緊急度を見ながら優先すべき施設を選定し、予算の平準化を行っている。定員管理の徹底等や公共施設等総合管理計画に基づき、引き続きコストの低減に努める。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88726</xdr:rowOff>
    </xdr:from>
    <xdr:to>
      <xdr:col>23</xdr:col>
      <xdr:colOff>133350</xdr:colOff>
      <xdr:row>82</xdr:row>
      <xdr:rowOff>138850</xdr:rowOff>
    </xdr:to>
    <xdr:cxnSp macro="">
      <xdr:nvCxnSpPr>
        <xdr:cNvPr id="198" name="直線コネクタ 197"/>
        <xdr:cNvCxnSpPr/>
      </xdr:nvCxnSpPr>
      <xdr:spPr>
        <a:xfrm>
          <a:off x="4114800" y="14147626"/>
          <a:ext cx="838200" cy="5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67554</xdr:rowOff>
    </xdr:from>
    <xdr:to>
      <xdr:col>19</xdr:col>
      <xdr:colOff>133350</xdr:colOff>
      <xdr:row>82</xdr:row>
      <xdr:rowOff>88726</xdr:rowOff>
    </xdr:to>
    <xdr:cxnSp macro="">
      <xdr:nvCxnSpPr>
        <xdr:cNvPr id="201" name="直線コネクタ 200"/>
        <xdr:cNvCxnSpPr/>
      </xdr:nvCxnSpPr>
      <xdr:spPr>
        <a:xfrm>
          <a:off x="3225800" y="14126454"/>
          <a:ext cx="889000" cy="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16061</xdr:rowOff>
    </xdr:from>
    <xdr:to>
      <xdr:col>15</xdr:col>
      <xdr:colOff>82550</xdr:colOff>
      <xdr:row>82</xdr:row>
      <xdr:rowOff>67554</xdr:rowOff>
    </xdr:to>
    <xdr:cxnSp macro="">
      <xdr:nvCxnSpPr>
        <xdr:cNvPr id="204" name="直線コネクタ 203"/>
        <xdr:cNvCxnSpPr/>
      </xdr:nvCxnSpPr>
      <xdr:spPr>
        <a:xfrm>
          <a:off x="2336800" y="14074961"/>
          <a:ext cx="889000" cy="5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16061</xdr:rowOff>
    </xdr:from>
    <xdr:to>
      <xdr:col>11</xdr:col>
      <xdr:colOff>31750</xdr:colOff>
      <xdr:row>82</xdr:row>
      <xdr:rowOff>25451</xdr:rowOff>
    </xdr:to>
    <xdr:cxnSp macro="">
      <xdr:nvCxnSpPr>
        <xdr:cNvPr id="207" name="直線コネクタ 206"/>
        <xdr:cNvCxnSpPr/>
      </xdr:nvCxnSpPr>
      <xdr:spPr>
        <a:xfrm flipV="1">
          <a:off x="1447800" y="14074961"/>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xdr:cNvSpPr txBox="1"/>
      </xdr:nvSpPr>
      <xdr:spPr>
        <a:xfrm>
          <a:off x="1955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xdr:cNvSpPr txBox="1"/>
      </xdr:nvSpPr>
      <xdr:spPr>
        <a:xfrm>
          <a:off x="1066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88050</xdr:rowOff>
    </xdr:from>
    <xdr:to>
      <xdr:col>23</xdr:col>
      <xdr:colOff>184150</xdr:colOff>
      <xdr:row>83</xdr:row>
      <xdr:rowOff>18200</xdr:rowOff>
    </xdr:to>
    <xdr:sp macro="" textlink="">
      <xdr:nvSpPr>
        <xdr:cNvPr id="217" name="楕円 216"/>
        <xdr:cNvSpPr/>
      </xdr:nvSpPr>
      <xdr:spPr>
        <a:xfrm>
          <a:off x="4902200" y="141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60127</xdr:rowOff>
    </xdr:from>
    <xdr:ext cx="762000" cy="259045"/>
    <xdr:sp macro="" textlink="">
      <xdr:nvSpPr>
        <xdr:cNvPr id="218" name="人件費・物件費等の状況該当値テキスト"/>
        <xdr:cNvSpPr txBox="1"/>
      </xdr:nvSpPr>
      <xdr:spPr>
        <a:xfrm>
          <a:off x="5041900" y="1411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37926</xdr:rowOff>
    </xdr:from>
    <xdr:to>
      <xdr:col>19</xdr:col>
      <xdr:colOff>184150</xdr:colOff>
      <xdr:row>82</xdr:row>
      <xdr:rowOff>139526</xdr:rowOff>
    </xdr:to>
    <xdr:sp macro="" textlink="">
      <xdr:nvSpPr>
        <xdr:cNvPr id="219" name="楕円 218"/>
        <xdr:cNvSpPr/>
      </xdr:nvSpPr>
      <xdr:spPr>
        <a:xfrm>
          <a:off x="4064000" y="140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124303</xdr:rowOff>
    </xdr:from>
    <xdr:ext cx="736600" cy="259045"/>
    <xdr:sp macro="" textlink="">
      <xdr:nvSpPr>
        <xdr:cNvPr id="220" name="テキスト ボックス 219"/>
        <xdr:cNvSpPr txBox="1"/>
      </xdr:nvSpPr>
      <xdr:spPr>
        <a:xfrm>
          <a:off x="3733800" y="14183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16754</xdr:rowOff>
    </xdr:from>
    <xdr:to>
      <xdr:col>15</xdr:col>
      <xdr:colOff>133350</xdr:colOff>
      <xdr:row>82</xdr:row>
      <xdr:rowOff>118354</xdr:rowOff>
    </xdr:to>
    <xdr:sp macro="" textlink="">
      <xdr:nvSpPr>
        <xdr:cNvPr id="221" name="楕円 220"/>
        <xdr:cNvSpPr/>
      </xdr:nvSpPr>
      <xdr:spPr>
        <a:xfrm>
          <a:off x="3175000" y="140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103131</xdr:rowOff>
    </xdr:from>
    <xdr:ext cx="762000" cy="259045"/>
    <xdr:sp macro="" textlink="">
      <xdr:nvSpPr>
        <xdr:cNvPr id="222" name="テキスト ボックス 221"/>
        <xdr:cNvSpPr txBox="1"/>
      </xdr:nvSpPr>
      <xdr:spPr>
        <a:xfrm>
          <a:off x="2844800" y="1416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136711</xdr:rowOff>
    </xdr:from>
    <xdr:to>
      <xdr:col>11</xdr:col>
      <xdr:colOff>82550</xdr:colOff>
      <xdr:row>82</xdr:row>
      <xdr:rowOff>66861</xdr:rowOff>
    </xdr:to>
    <xdr:sp macro="" textlink="">
      <xdr:nvSpPr>
        <xdr:cNvPr id="223" name="楕円 222"/>
        <xdr:cNvSpPr/>
      </xdr:nvSpPr>
      <xdr:spPr>
        <a:xfrm>
          <a:off x="2286000" y="140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51638</xdr:rowOff>
    </xdr:from>
    <xdr:ext cx="762000" cy="259045"/>
    <xdr:sp macro="" textlink="">
      <xdr:nvSpPr>
        <xdr:cNvPr id="224" name="テキスト ボックス 223"/>
        <xdr:cNvSpPr txBox="1"/>
      </xdr:nvSpPr>
      <xdr:spPr>
        <a:xfrm>
          <a:off x="1955800" y="1411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146101</xdr:rowOff>
    </xdr:from>
    <xdr:to>
      <xdr:col>7</xdr:col>
      <xdr:colOff>31750</xdr:colOff>
      <xdr:row>82</xdr:row>
      <xdr:rowOff>76251</xdr:rowOff>
    </xdr:to>
    <xdr:sp macro="" textlink="">
      <xdr:nvSpPr>
        <xdr:cNvPr id="225" name="楕円 224"/>
        <xdr:cNvSpPr/>
      </xdr:nvSpPr>
      <xdr:spPr>
        <a:xfrm>
          <a:off x="1397000" y="140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61028</xdr:rowOff>
    </xdr:from>
    <xdr:ext cx="762000" cy="259045"/>
    <xdr:sp macro="" textlink="">
      <xdr:nvSpPr>
        <xdr:cNvPr id="226" name="テキスト ボックス 225"/>
        <xdr:cNvSpPr txBox="1"/>
      </xdr:nvSpPr>
      <xdr:spPr>
        <a:xfrm>
          <a:off x="1066800" y="1411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ラスパイレス指数は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示し、類似団体平均を下回るものの、昨年より若干上昇している。理由としては、、経験年階層が変動したことにより、職員構成が変わり、数値が変化したものと分析している。定員管理の徹底とともに、今後も適正な給与体系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133350</xdr:rowOff>
    </xdr:to>
    <xdr:cxnSp macro="">
      <xdr:nvCxnSpPr>
        <xdr:cNvPr id="260" name="直線コネクタ 259"/>
        <xdr:cNvCxnSpPr/>
      </xdr:nvCxnSpPr>
      <xdr:spPr>
        <a:xfrm>
          <a:off x="16179800" y="142832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xdr:cNvSpPr txBox="1"/>
      </xdr:nvSpPr>
      <xdr:spPr>
        <a:xfrm>
          <a:off x="17106900" y="1463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79728</xdr:rowOff>
    </xdr:to>
    <xdr:cxnSp macro="">
      <xdr:nvCxnSpPr>
        <xdr:cNvPr id="263" name="直線コネクタ 262"/>
        <xdr:cNvCxnSpPr/>
      </xdr:nvCxnSpPr>
      <xdr:spPr>
        <a:xfrm flipV="1">
          <a:off x="15290800" y="142832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79728</xdr:rowOff>
    </xdr:from>
    <xdr:to>
      <xdr:col>72</xdr:col>
      <xdr:colOff>203200</xdr:colOff>
      <xdr:row>84</xdr:row>
      <xdr:rowOff>82550</xdr:rowOff>
    </xdr:to>
    <xdr:cxnSp macro="">
      <xdr:nvCxnSpPr>
        <xdr:cNvPr id="266" name="直線コネクタ 265"/>
        <xdr:cNvCxnSpPr/>
      </xdr:nvCxnSpPr>
      <xdr:spPr>
        <a:xfrm flipV="1">
          <a:off x="14401800" y="1431007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82550</xdr:rowOff>
    </xdr:to>
    <xdr:cxnSp macro="">
      <xdr:nvCxnSpPr>
        <xdr:cNvPr id="269" name="直線コネクタ 268"/>
        <xdr:cNvCxnSpPr/>
      </xdr:nvCxnSpPr>
      <xdr:spPr>
        <a:xfrm>
          <a:off x="13512800" y="143905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9" name="楕円 278"/>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0"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81" name="楕円 280"/>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2" name="テキスト ボックス 281"/>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28928</xdr:rowOff>
    </xdr:from>
    <xdr:to>
      <xdr:col>73</xdr:col>
      <xdr:colOff>44450</xdr:colOff>
      <xdr:row>83</xdr:row>
      <xdr:rowOff>130528</xdr:rowOff>
    </xdr:to>
    <xdr:sp macro="" textlink="">
      <xdr:nvSpPr>
        <xdr:cNvPr id="283" name="楕円 282"/>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140705</xdr:rowOff>
    </xdr:from>
    <xdr:ext cx="762000" cy="259045"/>
    <xdr:sp macro="" textlink="">
      <xdr:nvSpPr>
        <xdr:cNvPr id="284" name="テキスト ボックス 283"/>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5" name="楕円 284"/>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6" name="テキスト ボックス 285"/>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7" name="楕円 286"/>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8" name="テキスト ボックス 287"/>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人当たりの職員数は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14.12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であり、類似団体平均を上回っているが、近年の人口減少に加え、保育所や学校給食を直営で運営していることが要因と考えられる。施設管理や窓口業務に会計年度任用職員の配置や一部業務の民間委託も行ってお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今後も適正な定員管理に努める。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39612</xdr:rowOff>
    </xdr:from>
    <xdr:to>
      <xdr:col>81</xdr:col>
      <xdr:colOff>44450</xdr:colOff>
      <xdr:row>63</xdr:row>
      <xdr:rowOff>64891</xdr:rowOff>
    </xdr:to>
    <xdr:cxnSp macro="">
      <xdr:nvCxnSpPr>
        <xdr:cNvPr id="325" name="直線コネクタ 324"/>
        <xdr:cNvCxnSpPr/>
      </xdr:nvCxnSpPr>
      <xdr:spPr>
        <a:xfrm>
          <a:off x="16179800" y="10840962"/>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5141</xdr:rowOff>
    </xdr:from>
    <xdr:to>
      <xdr:col>77</xdr:col>
      <xdr:colOff>44450</xdr:colOff>
      <xdr:row>63</xdr:row>
      <xdr:rowOff>39612</xdr:rowOff>
    </xdr:to>
    <xdr:cxnSp macro="">
      <xdr:nvCxnSpPr>
        <xdr:cNvPr id="328" name="直線コネクタ 327"/>
        <xdr:cNvCxnSpPr/>
      </xdr:nvCxnSpPr>
      <xdr:spPr>
        <a:xfrm>
          <a:off x="15290800" y="1080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129480</xdr:rowOff>
    </xdr:from>
    <xdr:to>
      <xdr:col>72</xdr:col>
      <xdr:colOff>203200</xdr:colOff>
      <xdr:row>63</xdr:row>
      <xdr:rowOff>5141</xdr:rowOff>
    </xdr:to>
    <xdr:cxnSp macro="">
      <xdr:nvCxnSpPr>
        <xdr:cNvPr id="331" name="直線コネクタ 330"/>
        <xdr:cNvCxnSpPr/>
      </xdr:nvCxnSpPr>
      <xdr:spPr>
        <a:xfrm>
          <a:off x="14401800" y="10759380"/>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129480</xdr:rowOff>
    </xdr:from>
    <xdr:to>
      <xdr:col>68</xdr:col>
      <xdr:colOff>152400</xdr:colOff>
      <xdr:row>62</xdr:row>
      <xdr:rowOff>146715</xdr:rowOff>
    </xdr:to>
    <xdr:cxnSp macro="">
      <xdr:nvCxnSpPr>
        <xdr:cNvPr id="334" name="直線コネクタ 333"/>
        <xdr:cNvCxnSpPr/>
      </xdr:nvCxnSpPr>
      <xdr:spPr>
        <a:xfrm flipV="1">
          <a:off x="13512800" y="1075938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14091</xdr:rowOff>
    </xdr:from>
    <xdr:to>
      <xdr:col>81</xdr:col>
      <xdr:colOff>95250</xdr:colOff>
      <xdr:row>63</xdr:row>
      <xdr:rowOff>115691</xdr:rowOff>
    </xdr:to>
    <xdr:sp macro="" textlink="">
      <xdr:nvSpPr>
        <xdr:cNvPr id="344" name="楕円 343"/>
        <xdr:cNvSpPr/>
      </xdr:nvSpPr>
      <xdr:spPr>
        <a:xfrm>
          <a:off x="16967200" y="108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157618</xdr:rowOff>
    </xdr:from>
    <xdr:ext cx="762000" cy="259045"/>
    <xdr:sp macro="" textlink="">
      <xdr:nvSpPr>
        <xdr:cNvPr id="345" name="定員管理の状況該当値テキスト"/>
        <xdr:cNvSpPr txBox="1"/>
      </xdr:nvSpPr>
      <xdr:spPr>
        <a:xfrm>
          <a:off x="17106900" y="1078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160262</xdr:rowOff>
    </xdr:from>
    <xdr:to>
      <xdr:col>77</xdr:col>
      <xdr:colOff>95250</xdr:colOff>
      <xdr:row>63</xdr:row>
      <xdr:rowOff>90412</xdr:rowOff>
    </xdr:to>
    <xdr:sp macro="" textlink="">
      <xdr:nvSpPr>
        <xdr:cNvPr id="346" name="楕円 345"/>
        <xdr:cNvSpPr/>
      </xdr:nvSpPr>
      <xdr:spPr>
        <a:xfrm>
          <a:off x="161290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75189</xdr:rowOff>
    </xdr:from>
    <xdr:ext cx="736600" cy="259045"/>
    <xdr:sp macro="" textlink="">
      <xdr:nvSpPr>
        <xdr:cNvPr id="347" name="テキスト ボックス 346"/>
        <xdr:cNvSpPr txBox="1"/>
      </xdr:nvSpPr>
      <xdr:spPr>
        <a:xfrm>
          <a:off x="15798800" y="1087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125791</xdr:rowOff>
    </xdr:from>
    <xdr:to>
      <xdr:col>73</xdr:col>
      <xdr:colOff>44450</xdr:colOff>
      <xdr:row>63</xdr:row>
      <xdr:rowOff>55941</xdr:rowOff>
    </xdr:to>
    <xdr:sp macro="" textlink="">
      <xdr:nvSpPr>
        <xdr:cNvPr id="348" name="楕円 347"/>
        <xdr:cNvSpPr/>
      </xdr:nvSpPr>
      <xdr:spPr>
        <a:xfrm>
          <a:off x="15240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40718</xdr:rowOff>
    </xdr:from>
    <xdr:ext cx="762000" cy="259045"/>
    <xdr:sp macro="" textlink="">
      <xdr:nvSpPr>
        <xdr:cNvPr id="349" name="テキスト ボックス 348"/>
        <xdr:cNvSpPr txBox="1"/>
      </xdr:nvSpPr>
      <xdr:spPr>
        <a:xfrm>
          <a:off x="14909800" y="1084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78680</xdr:rowOff>
    </xdr:from>
    <xdr:to>
      <xdr:col>68</xdr:col>
      <xdr:colOff>203200</xdr:colOff>
      <xdr:row>63</xdr:row>
      <xdr:rowOff>8830</xdr:rowOff>
    </xdr:to>
    <xdr:sp macro="" textlink="">
      <xdr:nvSpPr>
        <xdr:cNvPr id="350" name="楕円 349"/>
        <xdr:cNvSpPr/>
      </xdr:nvSpPr>
      <xdr:spPr>
        <a:xfrm>
          <a:off x="14351000" y="107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165057</xdr:rowOff>
    </xdr:from>
    <xdr:ext cx="762000" cy="259045"/>
    <xdr:sp macro="" textlink="">
      <xdr:nvSpPr>
        <xdr:cNvPr id="351" name="テキスト ボックス 350"/>
        <xdr:cNvSpPr txBox="1"/>
      </xdr:nvSpPr>
      <xdr:spPr>
        <a:xfrm>
          <a:off x="14020800" y="107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95915</xdr:rowOff>
    </xdr:from>
    <xdr:to>
      <xdr:col>64</xdr:col>
      <xdr:colOff>152400</xdr:colOff>
      <xdr:row>63</xdr:row>
      <xdr:rowOff>26065</xdr:rowOff>
    </xdr:to>
    <xdr:sp macro="" textlink="">
      <xdr:nvSpPr>
        <xdr:cNvPr id="352" name="楕円 351"/>
        <xdr:cNvSpPr/>
      </xdr:nvSpPr>
      <xdr:spPr>
        <a:xfrm>
          <a:off x="13462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10842</xdr:rowOff>
    </xdr:from>
    <xdr:ext cx="762000" cy="259045"/>
    <xdr:sp macro="" textlink="">
      <xdr:nvSpPr>
        <xdr:cNvPr id="353" name="テキスト ボックス 352"/>
        <xdr:cNvSpPr txBox="1"/>
      </xdr:nvSpPr>
      <xdr:spPr>
        <a:xfrm>
          <a:off x="13131800" y="108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が増加に転じたのは、算定式上の分母である標準財政規模が減少したことに加え、下水道事業への繰出金が増加したことが影響したと考える。この後も施設整備事業に伴う償還が始まることから、実質公債費比率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頃まで上昇し続け、その後緩やかに下降していくものと推測している。引き続き地方債の新規発行額の抑制に努め、起債をする場合は交付税措置のある有利な起債を選択するとともに、償還額の平準化を図り、実質公債費比率の急激な上昇を防ぐ。</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86254</xdr:rowOff>
    </xdr:from>
    <xdr:to>
      <xdr:col>81</xdr:col>
      <xdr:colOff>44450</xdr:colOff>
      <xdr:row>42</xdr:row>
      <xdr:rowOff>5292</xdr:rowOff>
    </xdr:to>
    <xdr:cxnSp macro="">
      <xdr:nvCxnSpPr>
        <xdr:cNvPr id="391" name="直線コネクタ 390"/>
        <xdr:cNvCxnSpPr/>
      </xdr:nvCxnSpPr>
      <xdr:spPr>
        <a:xfrm>
          <a:off x="16179800" y="7115704"/>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86254</xdr:rowOff>
    </xdr:from>
    <xdr:to>
      <xdr:col>77</xdr:col>
      <xdr:colOff>44450</xdr:colOff>
      <xdr:row>42</xdr:row>
      <xdr:rowOff>35454</xdr:rowOff>
    </xdr:to>
    <xdr:cxnSp macro="">
      <xdr:nvCxnSpPr>
        <xdr:cNvPr id="394" name="直線コネクタ 393"/>
        <xdr:cNvCxnSpPr/>
      </xdr:nvCxnSpPr>
      <xdr:spPr>
        <a:xfrm flipV="1">
          <a:off x="15290800" y="71157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35454</xdr:rowOff>
    </xdr:from>
    <xdr:to>
      <xdr:col>72</xdr:col>
      <xdr:colOff>203200</xdr:colOff>
      <xdr:row>42</xdr:row>
      <xdr:rowOff>166158</xdr:rowOff>
    </xdr:to>
    <xdr:cxnSp macro="">
      <xdr:nvCxnSpPr>
        <xdr:cNvPr id="397" name="直線コネクタ 396"/>
        <xdr:cNvCxnSpPr/>
      </xdr:nvCxnSpPr>
      <xdr:spPr>
        <a:xfrm flipV="1">
          <a:off x="14401800" y="7236354"/>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166158</xdr:rowOff>
    </xdr:from>
    <xdr:to>
      <xdr:col>68</xdr:col>
      <xdr:colOff>152400</xdr:colOff>
      <xdr:row>42</xdr:row>
      <xdr:rowOff>166158</xdr:rowOff>
    </xdr:to>
    <xdr:cxnSp macro="">
      <xdr:nvCxnSpPr>
        <xdr:cNvPr id="400" name="直線コネクタ 399"/>
        <xdr:cNvCxnSpPr/>
      </xdr:nvCxnSpPr>
      <xdr:spPr>
        <a:xfrm>
          <a:off x="13512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125942</xdr:rowOff>
    </xdr:from>
    <xdr:to>
      <xdr:col>81</xdr:col>
      <xdr:colOff>95250</xdr:colOff>
      <xdr:row>42</xdr:row>
      <xdr:rowOff>56092</xdr:rowOff>
    </xdr:to>
    <xdr:sp macro="" textlink="">
      <xdr:nvSpPr>
        <xdr:cNvPr id="410" name="楕円 409"/>
        <xdr:cNvSpPr/>
      </xdr:nvSpPr>
      <xdr:spPr>
        <a:xfrm>
          <a:off x="16967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98019</xdr:rowOff>
    </xdr:from>
    <xdr:ext cx="762000" cy="259045"/>
    <xdr:sp macro="" textlink="">
      <xdr:nvSpPr>
        <xdr:cNvPr id="411" name="公債費負担の状況該当値テキスト"/>
        <xdr:cNvSpPr txBox="1"/>
      </xdr:nvSpPr>
      <xdr:spPr>
        <a:xfrm>
          <a:off x="17106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35454</xdr:rowOff>
    </xdr:from>
    <xdr:to>
      <xdr:col>77</xdr:col>
      <xdr:colOff>95250</xdr:colOff>
      <xdr:row>41</xdr:row>
      <xdr:rowOff>137054</xdr:rowOff>
    </xdr:to>
    <xdr:sp macro="" textlink="">
      <xdr:nvSpPr>
        <xdr:cNvPr id="412" name="楕円 411"/>
        <xdr:cNvSpPr/>
      </xdr:nvSpPr>
      <xdr:spPr>
        <a:xfrm>
          <a:off x="16129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121831</xdr:rowOff>
    </xdr:from>
    <xdr:ext cx="736600" cy="259045"/>
    <xdr:sp macro="" textlink="">
      <xdr:nvSpPr>
        <xdr:cNvPr id="413" name="テキスト ボックス 412"/>
        <xdr:cNvSpPr txBox="1"/>
      </xdr:nvSpPr>
      <xdr:spPr>
        <a:xfrm>
          <a:off x="15798800" y="715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156104</xdr:rowOff>
    </xdr:from>
    <xdr:to>
      <xdr:col>73</xdr:col>
      <xdr:colOff>44450</xdr:colOff>
      <xdr:row>42</xdr:row>
      <xdr:rowOff>86254</xdr:rowOff>
    </xdr:to>
    <xdr:sp macro="" textlink="">
      <xdr:nvSpPr>
        <xdr:cNvPr id="414" name="楕円 413"/>
        <xdr:cNvSpPr/>
      </xdr:nvSpPr>
      <xdr:spPr>
        <a:xfrm>
          <a:off x="15240000" y="71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71031</xdr:rowOff>
    </xdr:from>
    <xdr:ext cx="762000" cy="259045"/>
    <xdr:sp macro="" textlink="">
      <xdr:nvSpPr>
        <xdr:cNvPr id="415" name="テキスト ボックス 414"/>
        <xdr:cNvSpPr txBox="1"/>
      </xdr:nvSpPr>
      <xdr:spPr>
        <a:xfrm>
          <a:off x="14909800" y="727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115358</xdr:rowOff>
    </xdr:from>
    <xdr:to>
      <xdr:col>68</xdr:col>
      <xdr:colOff>203200</xdr:colOff>
      <xdr:row>43</xdr:row>
      <xdr:rowOff>45508</xdr:rowOff>
    </xdr:to>
    <xdr:sp macro="" textlink="">
      <xdr:nvSpPr>
        <xdr:cNvPr id="416" name="楕円 415"/>
        <xdr:cNvSpPr/>
      </xdr:nvSpPr>
      <xdr:spPr>
        <a:xfrm>
          <a:off x="14351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30285</xdr:rowOff>
    </xdr:from>
    <xdr:ext cx="762000" cy="259045"/>
    <xdr:sp macro="" textlink="">
      <xdr:nvSpPr>
        <xdr:cNvPr id="417" name="テキスト ボックス 416"/>
        <xdr:cNvSpPr txBox="1"/>
      </xdr:nvSpPr>
      <xdr:spPr>
        <a:xfrm>
          <a:off x="14020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115358</xdr:rowOff>
    </xdr:from>
    <xdr:to>
      <xdr:col>64</xdr:col>
      <xdr:colOff>152400</xdr:colOff>
      <xdr:row>43</xdr:row>
      <xdr:rowOff>45508</xdr:rowOff>
    </xdr:to>
    <xdr:sp macro="" textlink="">
      <xdr:nvSpPr>
        <xdr:cNvPr id="418" name="楕円 417"/>
        <xdr:cNvSpPr/>
      </xdr:nvSpPr>
      <xdr:spPr>
        <a:xfrm>
          <a:off x="13462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30285</xdr:rowOff>
    </xdr:from>
    <xdr:ext cx="762000" cy="259045"/>
    <xdr:sp macro="" textlink="">
      <xdr:nvSpPr>
        <xdr:cNvPr id="419" name="テキスト ボックス 418"/>
        <xdr:cNvSpPr txBox="1"/>
      </xdr:nvSpPr>
      <xdr:spPr>
        <a:xfrm>
          <a:off x="13131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年度から地方債現在高の増嵩により数値が表れた将来負担比率であるが、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２年度以降は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改善された。Ｈ５年度起債のさみさと小学校建設事業（義務教育施設整備事業債）などの償還が終了したことから、地方債残高が減少したためと分析している。大型公共施設整備等により地方債残高がしばらく高額で推移するものの、事業の執行残などにより基金の積立額が増加したため、将来負担比率はしばらく数値が表れないものと推測しているが、財政シミュレーションを随時行いながら、事業実施の適正化を図り、引き続き財政の健全化に努める。</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159960</xdr:rowOff>
    </xdr:from>
    <xdr:to>
      <xdr:col>68</xdr:col>
      <xdr:colOff>152400</xdr:colOff>
      <xdr:row>15</xdr:row>
      <xdr:rowOff>130991</xdr:rowOff>
    </xdr:to>
    <xdr:cxnSp macro="">
      <xdr:nvCxnSpPr>
        <xdr:cNvPr id="455" name="直線コネクタ 454"/>
        <xdr:cNvCxnSpPr/>
      </xdr:nvCxnSpPr>
      <xdr:spPr>
        <a:xfrm flipV="1">
          <a:off x="13512800" y="2560260"/>
          <a:ext cx="889000" cy="1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8" name="フローチャート: 判断 457"/>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9" name="テキスト ボックス 458"/>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60" name="フローチャート: 判断 459"/>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1" name="テキスト ボックス 460"/>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2" name="フローチャート: 判断 461"/>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3" name="テキスト ボックス 462"/>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4" name="フローチャート: 判断 463"/>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5" name="テキスト ボックス 464"/>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109160</xdr:rowOff>
    </xdr:from>
    <xdr:to>
      <xdr:col>68</xdr:col>
      <xdr:colOff>203200</xdr:colOff>
      <xdr:row>15</xdr:row>
      <xdr:rowOff>39310</xdr:rowOff>
    </xdr:to>
    <xdr:sp macro="" textlink="">
      <xdr:nvSpPr>
        <xdr:cNvPr id="471" name="楕円 470"/>
        <xdr:cNvSpPr/>
      </xdr:nvSpPr>
      <xdr:spPr>
        <a:xfrm>
          <a:off x="14351000" y="25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24087</xdr:rowOff>
    </xdr:from>
    <xdr:ext cx="762000" cy="259045"/>
    <xdr:sp macro="" textlink="">
      <xdr:nvSpPr>
        <xdr:cNvPr id="472" name="テキスト ボックス 471"/>
        <xdr:cNvSpPr txBox="1"/>
      </xdr:nvSpPr>
      <xdr:spPr>
        <a:xfrm>
          <a:off x="14020800" y="25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80191</xdr:rowOff>
    </xdr:from>
    <xdr:to>
      <xdr:col>64</xdr:col>
      <xdr:colOff>152400</xdr:colOff>
      <xdr:row>16</xdr:row>
      <xdr:rowOff>10341</xdr:rowOff>
    </xdr:to>
    <xdr:sp macro="" textlink="">
      <xdr:nvSpPr>
        <xdr:cNvPr id="473" name="楕円 472"/>
        <xdr:cNvSpPr/>
      </xdr:nvSpPr>
      <xdr:spPr>
        <a:xfrm>
          <a:off x="13462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166568</xdr:rowOff>
    </xdr:from>
    <xdr:ext cx="762000" cy="259045"/>
    <xdr:sp macro="" textlink="">
      <xdr:nvSpPr>
        <xdr:cNvPr id="474" name="テキスト ボックス 473"/>
        <xdr:cNvSpPr txBox="1"/>
      </xdr:nvSpPr>
      <xdr:spPr>
        <a:xfrm>
          <a:off x="13131800" y="273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10,974
10,821
226.30
9,655,198
9,361,125
236,992
5,142,469
9,012,853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％を示し、前年度より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となって類似団体平均を上回った。これは、保育所や学校給食を直営で運営していることが主な要因であると考えられる。引き続き給与の適正化を図るとともに、事務事業の見直しなどにより、組織の合理化・効率化に努め、人件費の逓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54610</xdr:rowOff>
    </xdr:to>
    <xdr:cxnSp macro="">
      <xdr:nvCxnSpPr>
        <xdr:cNvPr id="66" name="直線コネクタ 65"/>
        <xdr:cNvCxnSpPr/>
      </xdr:nvCxnSpPr>
      <xdr:spPr>
        <a:xfrm>
          <a:off x="3987800" y="62611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149860</xdr:rowOff>
    </xdr:to>
    <xdr:cxnSp macro="">
      <xdr:nvCxnSpPr>
        <xdr:cNvPr id="69" name="直線コネクタ 68"/>
        <xdr:cNvCxnSpPr/>
      </xdr:nvCxnSpPr>
      <xdr:spPr>
        <a:xfrm flipV="1">
          <a:off x="3098800" y="626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149860</xdr:rowOff>
    </xdr:to>
    <xdr:cxnSp macro="">
      <xdr:nvCxnSpPr>
        <xdr:cNvPr id="72" name="直線コネクタ 71"/>
        <xdr:cNvCxnSpPr/>
      </xdr:nvCxnSpPr>
      <xdr:spPr>
        <a:xfrm>
          <a:off x="2209800" y="626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88900</xdr:rowOff>
    </xdr:to>
    <xdr:cxnSp macro="">
      <xdr:nvCxnSpPr>
        <xdr:cNvPr id="75" name="直線コネクタ 74"/>
        <xdr:cNvCxnSpPr/>
      </xdr:nvCxnSpPr>
      <xdr:spPr>
        <a:xfrm>
          <a:off x="1320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が前年より増加している主な要因は、デジタル関連事業が実施されたこと等によるものである。今後、数値が上昇することが考えられることから、事業実施の適正化を図り、効率的な財政運営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92710</xdr:rowOff>
    </xdr:from>
    <xdr:to>
      <xdr:col>82</xdr:col>
      <xdr:colOff>107950</xdr:colOff>
      <xdr:row>14</xdr:row>
      <xdr:rowOff>161290</xdr:rowOff>
    </xdr:to>
    <xdr:cxnSp macro="">
      <xdr:nvCxnSpPr>
        <xdr:cNvPr id="123" name="直線コネクタ 122"/>
        <xdr:cNvCxnSpPr/>
      </xdr:nvCxnSpPr>
      <xdr:spPr>
        <a:xfrm>
          <a:off x="15671800" y="24930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92710</xdr:rowOff>
    </xdr:from>
    <xdr:to>
      <xdr:col>78</xdr:col>
      <xdr:colOff>69850</xdr:colOff>
      <xdr:row>14</xdr:row>
      <xdr:rowOff>155575</xdr:rowOff>
    </xdr:to>
    <xdr:cxnSp macro="">
      <xdr:nvCxnSpPr>
        <xdr:cNvPr id="126" name="直線コネクタ 125"/>
        <xdr:cNvCxnSpPr/>
      </xdr:nvCxnSpPr>
      <xdr:spPr>
        <a:xfrm flipV="1">
          <a:off x="14782800" y="24930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155575</xdr:rowOff>
    </xdr:from>
    <xdr:to>
      <xdr:col>73</xdr:col>
      <xdr:colOff>180975</xdr:colOff>
      <xdr:row>15</xdr:row>
      <xdr:rowOff>41275</xdr:rowOff>
    </xdr:to>
    <xdr:cxnSp macro="">
      <xdr:nvCxnSpPr>
        <xdr:cNvPr id="129" name="直線コネクタ 128"/>
        <xdr:cNvCxnSpPr/>
      </xdr:nvCxnSpPr>
      <xdr:spPr>
        <a:xfrm flipV="1">
          <a:off x="13893800" y="2555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41275</xdr:rowOff>
    </xdr:from>
    <xdr:to>
      <xdr:col>69</xdr:col>
      <xdr:colOff>92075</xdr:colOff>
      <xdr:row>15</xdr:row>
      <xdr:rowOff>81280</xdr:rowOff>
    </xdr:to>
    <xdr:cxnSp macro="">
      <xdr:nvCxnSpPr>
        <xdr:cNvPr id="132" name="直線コネクタ 131"/>
        <xdr:cNvCxnSpPr/>
      </xdr:nvCxnSpPr>
      <xdr:spPr>
        <a:xfrm flipV="1">
          <a:off x="13004800" y="2613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110490</xdr:rowOff>
    </xdr:from>
    <xdr:to>
      <xdr:col>82</xdr:col>
      <xdr:colOff>158750</xdr:colOff>
      <xdr:row>15</xdr:row>
      <xdr:rowOff>40640</xdr:rowOff>
    </xdr:to>
    <xdr:sp macro="" textlink="">
      <xdr:nvSpPr>
        <xdr:cNvPr id="142" name="楕円 141"/>
        <xdr:cNvSpPr/>
      </xdr:nvSpPr>
      <xdr:spPr>
        <a:xfrm>
          <a:off x="164592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127017</xdr:rowOff>
    </xdr:from>
    <xdr:ext cx="762000" cy="259045"/>
    <xdr:sp macro="" textlink="">
      <xdr:nvSpPr>
        <xdr:cNvPr id="143" name="物件費該当値テキスト"/>
        <xdr:cNvSpPr txBox="1"/>
      </xdr:nvSpPr>
      <xdr:spPr>
        <a:xfrm>
          <a:off x="16598900" y="235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41910</xdr:rowOff>
    </xdr:from>
    <xdr:to>
      <xdr:col>78</xdr:col>
      <xdr:colOff>120650</xdr:colOff>
      <xdr:row>14</xdr:row>
      <xdr:rowOff>143510</xdr:rowOff>
    </xdr:to>
    <xdr:sp macro="" textlink="">
      <xdr:nvSpPr>
        <xdr:cNvPr id="144" name="楕円 143"/>
        <xdr:cNvSpPr/>
      </xdr:nvSpPr>
      <xdr:spPr>
        <a:xfrm>
          <a:off x="15621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153687</xdr:rowOff>
    </xdr:from>
    <xdr:ext cx="736600" cy="259045"/>
    <xdr:sp macro="" textlink="">
      <xdr:nvSpPr>
        <xdr:cNvPr id="145" name="テキスト ボックス 144"/>
        <xdr:cNvSpPr txBox="1"/>
      </xdr:nvSpPr>
      <xdr:spPr>
        <a:xfrm>
          <a:off x="15290800" y="221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104775</xdr:rowOff>
    </xdr:from>
    <xdr:to>
      <xdr:col>74</xdr:col>
      <xdr:colOff>31750</xdr:colOff>
      <xdr:row>15</xdr:row>
      <xdr:rowOff>34925</xdr:rowOff>
    </xdr:to>
    <xdr:sp macro="" textlink="">
      <xdr:nvSpPr>
        <xdr:cNvPr id="146" name="楕円 145"/>
        <xdr:cNvSpPr/>
      </xdr:nvSpPr>
      <xdr:spPr>
        <a:xfrm>
          <a:off x="14732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45102</xdr:rowOff>
    </xdr:from>
    <xdr:ext cx="762000" cy="259045"/>
    <xdr:sp macro="" textlink="">
      <xdr:nvSpPr>
        <xdr:cNvPr id="147" name="テキスト ボックス 146"/>
        <xdr:cNvSpPr txBox="1"/>
      </xdr:nvSpPr>
      <xdr:spPr>
        <a:xfrm>
          <a:off x="14401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161925</xdr:rowOff>
    </xdr:from>
    <xdr:to>
      <xdr:col>69</xdr:col>
      <xdr:colOff>142875</xdr:colOff>
      <xdr:row>15</xdr:row>
      <xdr:rowOff>92075</xdr:rowOff>
    </xdr:to>
    <xdr:sp macro="" textlink="">
      <xdr:nvSpPr>
        <xdr:cNvPr id="148" name="楕円 147"/>
        <xdr:cNvSpPr/>
      </xdr:nvSpPr>
      <xdr:spPr>
        <a:xfrm>
          <a:off x="13843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49" name="テキスト ボックス 148"/>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30480</xdr:rowOff>
    </xdr:from>
    <xdr:to>
      <xdr:col>65</xdr:col>
      <xdr:colOff>53975</xdr:colOff>
      <xdr:row>15</xdr:row>
      <xdr:rowOff>132080</xdr:rowOff>
    </xdr:to>
    <xdr:sp macro="" textlink="">
      <xdr:nvSpPr>
        <xdr:cNvPr id="150" name="楕円 149"/>
        <xdr:cNvSpPr/>
      </xdr:nvSpPr>
      <xdr:spPr>
        <a:xfrm>
          <a:off x="12954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142257</xdr:rowOff>
    </xdr:from>
    <xdr:ext cx="762000" cy="259045"/>
    <xdr:sp macro="" textlink="">
      <xdr:nvSpPr>
        <xdr:cNvPr id="151" name="テキスト ボックス 150"/>
        <xdr:cNvSpPr txBox="1"/>
      </xdr:nvSpPr>
      <xdr:spPr>
        <a:xfrm>
          <a:off x="12623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平均を下回っており、昨年と同様の数値であった。人口減少の影響により、今後扶助費の経常収支比率は逓減していくものと予想されるが、今後も適正な水準の維持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146050</xdr:rowOff>
    </xdr:to>
    <xdr:cxnSp macro="">
      <xdr:nvCxnSpPr>
        <xdr:cNvPr id="184" name="直線コネクタ 183"/>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12700</xdr:rowOff>
    </xdr:to>
    <xdr:cxnSp macro="">
      <xdr:nvCxnSpPr>
        <xdr:cNvPr id="187" name="直線コネクタ 186"/>
        <xdr:cNvCxnSpPr/>
      </xdr:nvCxnSpPr>
      <xdr:spPr>
        <a:xfrm flipV="1">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55</xdr:row>
      <xdr:rowOff>69850</xdr:rowOff>
    </xdr:to>
    <xdr:cxnSp macro="">
      <xdr:nvCxnSpPr>
        <xdr:cNvPr id="190" name="直線コネクタ 189"/>
        <xdr:cNvCxnSpPr/>
      </xdr:nvCxnSpPr>
      <xdr:spPr>
        <a:xfrm flipV="1">
          <a:off x="2209800" y="9271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88900</xdr:rowOff>
    </xdr:to>
    <xdr:cxnSp macro="">
      <xdr:nvCxnSpPr>
        <xdr:cNvPr id="193" name="直線コネクタ 192"/>
        <xdr:cNvCxnSpPr/>
      </xdr:nvCxnSpPr>
      <xdr:spPr>
        <a:xfrm flipV="1">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3" name="楕円 202"/>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4"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5" name="楕円 204"/>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6" name="テキスト ボックス 205"/>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2" name="テキスト ボックス 211"/>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その他に係る経常収支比率は、昨年から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ポイント上がっているが、類似団体平均値を上回っている。特に、下水道事業への繰出金が増加しており、今後も受益者負担の適正化に努めつつ、効率的な運営を行っていく。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50800</xdr:rowOff>
    </xdr:from>
    <xdr:to>
      <xdr:col>82</xdr:col>
      <xdr:colOff>107950</xdr:colOff>
      <xdr:row>57</xdr:row>
      <xdr:rowOff>88900</xdr:rowOff>
    </xdr:to>
    <xdr:cxnSp macro="">
      <xdr:nvCxnSpPr>
        <xdr:cNvPr id="249" name="直線コネクタ 248"/>
        <xdr:cNvCxnSpPr/>
      </xdr:nvCxnSpPr>
      <xdr:spPr>
        <a:xfrm>
          <a:off x="15671800" y="9823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50800</xdr:rowOff>
    </xdr:from>
    <xdr:to>
      <xdr:col>78</xdr:col>
      <xdr:colOff>69850</xdr:colOff>
      <xdr:row>57</xdr:row>
      <xdr:rowOff>165100</xdr:rowOff>
    </xdr:to>
    <xdr:cxnSp macro="">
      <xdr:nvCxnSpPr>
        <xdr:cNvPr id="252" name="直線コネクタ 251"/>
        <xdr:cNvCxnSpPr/>
      </xdr:nvCxnSpPr>
      <xdr:spPr>
        <a:xfrm flipV="1">
          <a:off x="14782800" y="9823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155575</xdr:rowOff>
    </xdr:from>
    <xdr:to>
      <xdr:col>73</xdr:col>
      <xdr:colOff>180975</xdr:colOff>
      <xdr:row>57</xdr:row>
      <xdr:rowOff>165100</xdr:rowOff>
    </xdr:to>
    <xdr:cxnSp macro="">
      <xdr:nvCxnSpPr>
        <xdr:cNvPr id="255" name="直線コネクタ 254"/>
        <xdr:cNvCxnSpPr/>
      </xdr:nvCxnSpPr>
      <xdr:spPr>
        <a:xfrm>
          <a:off x="13893800" y="9928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155575</xdr:rowOff>
    </xdr:from>
    <xdr:to>
      <xdr:col>69</xdr:col>
      <xdr:colOff>92075</xdr:colOff>
      <xdr:row>57</xdr:row>
      <xdr:rowOff>165100</xdr:rowOff>
    </xdr:to>
    <xdr:cxnSp macro="">
      <xdr:nvCxnSpPr>
        <xdr:cNvPr id="258" name="直線コネクタ 257"/>
        <xdr:cNvCxnSpPr/>
      </xdr:nvCxnSpPr>
      <xdr:spPr>
        <a:xfrm flipV="1">
          <a:off x="13004800" y="9928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38100</xdr:rowOff>
    </xdr:from>
    <xdr:to>
      <xdr:col>82</xdr:col>
      <xdr:colOff>158750</xdr:colOff>
      <xdr:row>57</xdr:row>
      <xdr:rowOff>139700</xdr:rowOff>
    </xdr:to>
    <xdr:sp macro="" textlink="">
      <xdr:nvSpPr>
        <xdr:cNvPr id="268" name="楕円 267"/>
        <xdr:cNvSpPr/>
      </xdr:nvSpPr>
      <xdr:spPr>
        <a:xfrm>
          <a:off x="16459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10177</xdr:rowOff>
    </xdr:from>
    <xdr:ext cx="762000" cy="259045"/>
    <xdr:sp macro="" textlink="">
      <xdr:nvSpPr>
        <xdr:cNvPr id="269" name="その他該当値テキスト"/>
        <xdr:cNvSpPr txBox="1"/>
      </xdr:nvSpPr>
      <xdr:spPr>
        <a:xfrm>
          <a:off x="16598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0</xdr:rowOff>
    </xdr:from>
    <xdr:to>
      <xdr:col>78</xdr:col>
      <xdr:colOff>120650</xdr:colOff>
      <xdr:row>57</xdr:row>
      <xdr:rowOff>101600</xdr:rowOff>
    </xdr:to>
    <xdr:sp macro="" textlink="">
      <xdr:nvSpPr>
        <xdr:cNvPr id="270" name="楕円 269"/>
        <xdr:cNvSpPr/>
      </xdr:nvSpPr>
      <xdr:spPr>
        <a:xfrm>
          <a:off x="15621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71" name="テキスト ボックス 270"/>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macro="" textlink="">
      <xdr:nvSpPr>
        <xdr:cNvPr id="272" name="楕円 271"/>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29227</xdr:rowOff>
    </xdr:from>
    <xdr:ext cx="762000" cy="259045"/>
    <xdr:sp macro="" textlink="">
      <xdr:nvSpPr>
        <xdr:cNvPr id="273" name="テキスト ボックス 272"/>
        <xdr:cNvSpPr txBox="1"/>
      </xdr:nvSpPr>
      <xdr:spPr>
        <a:xfrm>
          <a:off x="14401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104775</xdr:rowOff>
    </xdr:from>
    <xdr:to>
      <xdr:col>69</xdr:col>
      <xdr:colOff>142875</xdr:colOff>
      <xdr:row>58</xdr:row>
      <xdr:rowOff>34925</xdr:rowOff>
    </xdr:to>
    <xdr:sp macro="" textlink="">
      <xdr:nvSpPr>
        <xdr:cNvPr id="274" name="楕円 273"/>
        <xdr:cNvSpPr/>
      </xdr:nvSpPr>
      <xdr:spPr>
        <a:xfrm>
          <a:off x="13843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19702</xdr:rowOff>
    </xdr:from>
    <xdr:ext cx="762000" cy="259045"/>
    <xdr:sp macro="" textlink="">
      <xdr:nvSpPr>
        <xdr:cNvPr id="275" name="テキスト ボックス 274"/>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114300</xdr:rowOff>
    </xdr:from>
    <xdr:to>
      <xdr:col>65</xdr:col>
      <xdr:colOff>53975</xdr:colOff>
      <xdr:row>58</xdr:row>
      <xdr:rowOff>44450</xdr:rowOff>
    </xdr:to>
    <xdr:sp macro="" textlink="">
      <xdr:nvSpPr>
        <xdr:cNvPr id="276" name="楕円 275"/>
        <xdr:cNvSpPr/>
      </xdr:nvSpPr>
      <xdr:spPr>
        <a:xfrm>
          <a:off x="12954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29227</xdr:rowOff>
    </xdr:from>
    <xdr:ext cx="762000" cy="259045"/>
    <xdr:sp macro="" textlink="">
      <xdr:nvSpPr>
        <xdr:cNvPr id="277" name="テキスト ボックス 276"/>
        <xdr:cNvSpPr txBox="1"/>
      </xdr:nvSpPr>
      <xdr:spPr>
        <a:xfrm>
          <a:off x="12623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くなり、類似団体平均と同様となっている。町立病院への不採算地区病院の運営に要する経費などの補助金の増が影響していると分析する。各種団体等への補助金についても、各団体の決算状況や補助金の効果等を見極め、適正な補助制度のあり方を検討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81280</xdr:rowOff>
    </xdr:from>
    <xdr:to>
      <xdr:col>82</xdr:col>
      <xdr:colOff>107950</xdr:colOff>
      <xdr:row>35</xdr:row>
      <xdr:rowOff>62230</xdr:rowOff>
    </xdr:to>
    <xdr:cxnSp macro="">
      <xdr:nvCxnSpPr>
        <xdr:cNvPr id="310" name="直線コネクタ 309"/>
        <xdr:cNvCxnSpPr/>
      </xdr:nvCxnSpPr>
      <xdr:spPr>
        <a:xfrm>
          <a:off x="15671800" y="59105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35</xdr:row>
      <xdr:rowOff>31750</xdr:rowOff>
    </xdr:to>
    <xdr:cxnSp macro="">
      <xdr:nvCxnSpPr>
        <xdr:cNvPr id="313" name="直線コネクタ 312"/>
        <xdr:cNvCxnSpPr/>
      </xdr:nvCxnSpPr>
      <xdr:spPr>
        <a:xfrm flipV="1">
          <a:off x="14782800" y="5910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153670</xdr:rowOff>
    </xdr:to>
    <xdr:cxnSp macro="">
      <xdr:nvCxnSpPr>
        <xdr:cNvPr id="316" name="直線コネクタ 315"/>
        <xdr:cNvCxnSpPr/>
      </xdr:nvCxnSpPr>
      <xdr:spPr>
        <a:xfrm flipV="1">
          <a:off x="13893800" y="6032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153670</xdr:rowOff>
    </xdr:from>
    <xdr:to>
      <xdr:col>69</xdr:col>
      <xdr:colOff>92075</xdr:colOff>
      <xdr:row>36</xdr:row>
      <xdr:rowOff>5080</xdr:rowOff>
    </xdr:to>
    <xdr:cxnSp macro="">
      <xdr:nvCxnSpPr>
        <xdr:cNvPr id="319" name="直線コネクタ 318"/>
        <xdr:cNvCxnSpPr/>
      </xdr:nvCxnSpPr>
      <xdr:spPr>
        <a:xfrm flipV="1">
          <a:off x="13004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xdr:rowOff>
    </xdr:from>
    <xdr:to>
      <xdr:col>82</xdr:col>
      <xdr:colOff>158750</xdr:colOff>
      <xdr:row>35</xdr:row>
      <xdr:rowOff>113030</xdr:rowOff>
    </xdr:to>
    <xdr:sp macro="" textlink="">
      <xdr:nvSpPr>
        <xdr:cNvPr id="329" name="楕円 328"/>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27957</xdr:rowOff>
    </xdr:from>
    <xdr:ext cx="762000" cy="259045"/>
    <xdr:sp macro="" textlink="">
      <xdr:nvSpPr>
        <xdr:cNvPr id="330" name="補助費等該当値テキスト"/>
        <xdr:cNvSpPr txBox="1"/>
      </xdr:nvSpPr>
      <xdr:spPr>
        <a:xfrm>
          <a:off x="16598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31" name="楕円 330"/>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142257</xdr:rowOff>
    </xdr:from>
    <xdr:ext cx="736600" cy="259045"/>
    <xdr:sp macro="" textlink="">
      <xdr:nvSpPr>
        <xdr:cNvPr id="332" name="テキスト ボックス 331"/>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33" name="楕円 332"/>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34" name="テキスト ボックス 333"/>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102870</xdr:rowOff>
    </xdr:from>
    <xdr:to>
      <xdr:col>69</xdr:col>
      <xdr:colOff>142875</xdr:colOff>
      <xdr:row>36</xdr:row>
      <xdr:rowOff>33020</xdr:rowOff>
    </xdr:to>
    <xdr:sp macro="" textlink="">
      <xdr:nvSpPr>
        <xdr:cNvPr id="335" name="楕円 334"/>
        <xdr:cNvSpPr/>
      </xdr:nvSpPr>
      <xdr:spPr>
        <a:xfrm>
          <a:off x="13843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17797</xdr:rowOff>
    </xdr:from>
    <xdr:ext cx="762000" cy="259045"/>
    <xdr:sp macro="" textlink="">
      <xdr:nvSpPr>
        <xdr:cNvPr id="336" name="テキスト ボックス 335"/>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37" name="楕円 336"/>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38" name="テキスト ボックス 337"/>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近年、大型公共施設の整備が続き、公債費に係る経常収支比率は類似団体平均を上回っており、依然高い傾向にある。Ｒ４は、元利償還の増により、昨年から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償還額のピークを迎えることから、今後再び上昇するものと見込んでいる。引き続き交付税措置のある有利な地方債を選択するとともに、新規発行額の抑制に努め、繰上償還等も視野に入れながら将来負担の軽減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85852</xdr:rowOff>
    </xdr:to>
    <xdr:cxnSp macro="">
      <xdr:nvCxnSpPr>
        <xdr:cNvPr id="368" name="直線コネクタ 367"/>
        <xdr:cNvCxnSpPr/>
      </xdr:nvCxnSpPr>
      <xdr:spPr>
        <a:xfrm>
          <a:off x="3987800" y="133995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9"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131572</xdr:rowOff>
    </xdr:to>
    <xdr:cxnSp macro="">
      <xdr:nvCxnSpPr>
        <xdr:cNvPr id="371" name="直線コネクタ 370"/>
        <xdr:cNvCxnSpPr/>
      </xdr:nvCxnSpPr>
      <xdr:spPr>
        <a:xfrm flipV="1">
          <a:off x="3098800" y="13399515"/>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73" name="テキスト ボックス 372"/>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131572</xdr:rowOff>
    </xdr:from>
    <xdr:to>
      <xdr:col>15</xdr:col>
      <xdr:colOff>98425</xdr:colOff>
      <xdr:row>79</xdr:row>
      <xdr:rowOff>14987</xdr:rowOff>
    </xdr:to>
    <xdr:cxnSp macro="">
      <xdr:nvCxnSpPr>
        <xdr:cNvPr id="374" name="直線コネクタ 373"/>
        <xdr:cNvCxnSpPr/>
      </xdr:nvCxnSpPr>
      <xdr:spPr>
        <a:xfrm flipV="1">
          <a:off x="2209800" y="135046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6" name="テキスト ボックス 37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xdr:rowOff>
    </xdr:from>
    <xdr:to>
      <xdr:col>11</xdr:col>
      <xdr:colOff>9525</xdr:colOff>
      <xdr:row>79</xdr:row>
      <xdr:rowOff>14987</xdr:rowOff>
    </xdr:to>
    <xdr:cxnSp macro="">
      <xdr:nvCxnSpPr>
        <xdr:cNvPr id="377" name="直線コネクタ 376"/>
        <xdr:cNvCxnSpPr/>
      </xdr:nvCxnSpPr>
      <xdr:spPr>
        <a:xfrm>
          <a:off x="1320800" y="13550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79" name="テキスト ボックス 378"/>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81" name="テキスト ボックス 380"/>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87" name="楕円 386"/>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88"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89" name="楕円 388"/>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90" name="テキスト ボックス 389"/>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80772</xdr:rowOff>
    </xdr:from>
    <xdr:to>
      <xdr:col>15</xdr:col>
      <xdr:colOff>149225</xdr:colOff>
      <xdr:row>79</xdr:row>
      <xdr:rowOff>10922</xdr:rowOff>
    </xdr:to>
    <xdr:sp macro="" textlink="">
      <xdr:nvSpPr>
        <xdr:cNvPr id="391" name="楕円 390"/>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167149</xdr:rowOff>
    </xdr:from>
    <xdr:ext cx="762000" cy="259045"/>
    <xdr:sp macro="" textlink="">
      <xdr:nvSpPr>
        <xdr:cNvPr id="392" name="テキスト ボックス 391"/>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135637</xdr:rowOff>
    </xdr:from>
    <xdr:to>
      <xdr:col>11</xdr:col>
      <xdr:colOff>60325</xdr:colOff>
      <xdr:row>79</xdr:row>
      <xdr:rowOff>65787</xdr:rowOff>
    </xdr:to>
    <xdr:sp macro="" textlink="">
      <xdr:nvSpPr>
        <xdr:cNvPr id="393" name="楕円 392"/>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50564</xdr:rowOff>
    </xdr:from>
    <xdr:ext cx="762000" cy="259045"/>
    <xdr:sp macro="" textlink="">
      <xdr:nvSpPr>
        <xdr:cNvPr id="394" name="テキスト ボックス 393"/>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126492</xdr:rowOff>
    </xdr:from>
    <xdr:to>
      <xdr:col>6</xdr:col>
      <xdr:colOff>171450</xdr:colOff>
      <xdr:row>79</xdr:row>
      <xdr:rowOff>56642</xdr:rowOff>
    </xdr:to>
    <xdr:sp macro="" textlink="">
      <xdr:nvSpPr>
        <xdr:cNvPr id="395" name="楕円 394"/>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41419</xdr:rowOff>
    </xdr:from>
    <xdr:ext cx="762000" cy="259045"/>
    <xdr:sp macro="" textlink="">
      <xdr:nvSpPr>
        <xdr:cNvPr id="396" name="テキスト ボックス 395"/>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公債費を除いた経常収支比率は、前年度同様類似団体平均と比較して低い水準であり、当町においては、公債費が経常収支比率を上昇させているポイントであることがわかる。さらに</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財政の硬直化を招かないように計画的な財政運営に努めていく。</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145288</xdr:rowOff>
    </xdr:from>
    <xdr:to>
      <xdr:col>82</xdr:col>
      <xdr:colOff>107950</xdr:colOff>
      <xdr:row>76</xdr:row>
      <xdr:rowOff>49276</xdr:rowOff>
    </xdr:to>
    <xdr:cxnSp macro="">
      <xdr:nvCxnSpPr>
        <xdr:cNvPr id="427" name="直線コネクタ 426"/>
        <xdr:cNvCxnSpPr/>
      </xdr:nvCxnSpPr>
      <xdr:spPr>
        <a:xfrm>
          <a:off x="15671800" y="12832588"/>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145288</xdr:rowOff>
    </xdr:from>
    <xdr:to>
      <xdr:col>78</xdr:col>
      <xdr:colOff>69850</xdr:colOff>
      <xdr:row>76</xdr:row>
      <xdr:rowOff>26415</xdr:rowOff>
    </xdr:to>
    <xdr:cxnSp macro="">
      <xdr:nvCxnSpPr>
        <xdr:cNvPr id="430" name="直線コネクタ 429"/>
        <xdr:cNvCxnSpPr/>
      </xdr:nvCxnSpPr>
      <xdr:spPr>
        <a:xfrm flipV="1">
          <a:off x="14782800" y="12832588"/>
          <a:ext cx="889000" cy="2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159004</xdr:rowOff>
    </xdr:to>
    <xdr:cxnSp macro="">
      <xdr:nvCxnSpPr>
        <xdr:cNvPr id="433" name="直線コネクタ 432"/>
        <xdr:cNvCxnSpPr/>
      </xdr:nvCxnSpPr>
      <xdr:spPr>
        <a:xfrm flipV="1">
          <a:off x="13893800" y="13056615"/>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5" name="テキスト ボックス 434"/>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14987</xdr:rowOff>
    </xdr:to>
    <xdr:cxnSp macro="">
      <xdr:nvCxnSpPr>
        <xdr:cNvPr id="436" name="直線コネクタ 435"/>
        <xdr:cNvCxnSpPr/>
      </xdr:nvCxnSpPr>
      <xdr:spPr>
        <a:xfrm flipV="1">
          <a:off x="13004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6" name="楕円 445"/>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7"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94488</xdr:rowOff>
    </xdr:from>
    <xdr:to>
      <xdr:col>78</xdr:col>
      <xdr:colOff>120650</xdr:colOff>
      <xdr:row>75</xdr:row>
      <xdr:rowOff>24638</xdr:rowOff>
    </xdr:to>
    <xdr:sp macro="" textlink="">
      <xdr:nvSpPr>
        <xdr:cNvPr id="448" name="楕円 447"/>
        <xdr:cNvSpPr/>
      </xdr:nvSpPr>
      <xdr:spPr>
        <a:xfrm>
          <a:off x="15621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34815</xdr:rowOff>
    </xdr:from>
    <xdr:ext cx="736600" cy="259045"/>
    <xdr:sp macro="" textlink="">
      <xdr:nvSpPr>
        <xdr:cNvPr id="449" name="テキスト ボックス 448"/>
        <xdr:cNvSpPr txBox="1"/>
      </xdr:nvSpPr>
      <xdr:spPr>
        <a:xfrm>
          <a:off x="15290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50" name="楕円 449"/>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51" name="テキスト ボックス 450"/>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2" name="楕円 451"/>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23131</xdr:rowOff>
    </xdr:from>
    <xdr:ext cx="762000" cy="259045"/>
    <xdr:sp macro="" textlink="">
      <xdr:nvSpPr>
        <xdr:cNvPr id="453" name="テキスト ボックス 452"/>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4" name="楕円 453"/>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5" name="テキスト ボックス 454"/>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137744</xdr:rowOff>
    </xdr:from>
    <xdr:to>
      <xdr:col>29</xdr:col>
      <xdr:colOff>127000</xdr:colOff>
      <xdr:row>16</xdr:row>
      <xdr:rowOff>31506</xdr:rowOff>
    </xdr:to>
    <xdr:cxnSp macro="">
      <xdr:nvCxnSpPr>
        <xdr:cNvPr id="50" name="直線コネクタ 49"/>
        <xdr:cNvCxnSpPr/>
      </xdr:nvCxnSpPr>
      <xdr:spPr bwMode="auto">
        <a:xfrm flipV="1">
          <a:off x="5003800" y="2757119"/>
          <a:ext cx="647700" cy="6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31506</xdr:rowOff>
    </xdr:from>
    <xdr:to>
      <xdr:col>26</xdr:col>
      <xdr:colOff>50800</xdr:colOff>
      <xdr:row>16</xdr:row>
      <xdr:rowOff>56553</xdr:rowOff>
    </xdr:to>
    <xdr:cxnSp macro="">
      <xdr:nvCxnSpPr>
        <xdr:cNvPr id="53" name="直線コネクタ 52"/>
        <xdr:cNvCxnSpPr/>
      </xdr:nvCxnSpPr>
      <xdr:spPr bwMode="auto">
        <a:xfrm flipV="1">
          <a:off x="4305300" y="2822331"/>
          <a:ext cx="698500" cy="25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56553</xdr:rowOff>
    </xdr:from>
    <xdr:to>
      <xdr:col>22</xdr:col>
      <xdr:colOff>114300</xdr:colOff>
      <xdr:row>16</xdr:row>
      <xdr:rowOff>108964</xdr:rowOff>
    </xdr:to>
    <xdr:cxnSp macro="">
      <xdr:nvCxnSpPr>
        <xdr:cNvPr id="56" name="直線コネクタ 55"/>
        <xdr:cNvCxnSpPr/>
      </xdr:nvCxnSpPr>
      <xdr:spPr bwMode="auto">
        <a:xfrm flipV="1">
          <a:off x="3606800" y="2847378"/>
          <a:ext cx="698500" cy="52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80602</xdr:rowOff>
    </xdr:from>
    <xdr:to>
      <xdr:col>18</xdr:col>
      <xdr:colOff>177800</xdr:colOff>
      <xdr:row>16</xdr:row>
      <xdr:rowOff>108964</xdr:rowOff>
    </xdr:to>
    <xdr:cxnSp macro="">
      <xdr:nvCxnSpPr>
        <xdr:cNvPr id="59" name="直線コネクタ 58"/>
        <xdr:cNvCxnSpPr/>
      </xdr:nvCxnSpPr>
      <xdr:spPr bwMode="auto">
        <a:xfrm>
          <a:off x="2908300" y="2871427"/>
          <a:ext cx="698500" cy="28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86944</xdr:rowOff>
    </xdr:from>
    <xdr:to>
      <xdr:col>29</xdr:col>
      <xdr:colOff>177800</xdr:colOff>
      <xdr:row>16</xdr:row>
      <xdr:rowOff>17094</xdr:rowOff>
    </xdr:to>
    <xdr:sp macro="" textlink="">
      <xdr:nvSpPr>
        <xdr:cNvPr id="69" name="楕円 68"/>
        <xdr:cNvSpPr/>
      </xdr:nvSpPr>
      <xdr:spPr bwMode="auto">
        <a:xfrm>
          <a:off x="5600700" y="270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103471</xdr:rowOff>
    </xdr:from>
    <xdr:ext cx="762000" cy="259045"/>
    <xdr:sp macro="" textlink="">
      <xdr:nvSpPr>
        <xdr:cNvPr id="70" name="人口1人当たり決算額の推移該当値テキスト130"/>
        <xdr:cNvSpPr txBox="1"/>
      </xdr:nvSpPr>
      <xdr:spPr>
        <a:xfrm>
          <a:off x="5740400" y="255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152156</xdr:rowOff>
    </xdr:from>
    <xdr:to>
      <xdr:col>26</xdr:col>
      <xdr:colOff>101600</xdr:colOff>
      <xdr:row>16</xdr:row>
      <xdr:rowOff>82306</xdr:rowOff>
    </xdr:to>
    <xdr:sp macro="" textlink="">
      <xdr:nvSpPr>
        <xdr:cNvPr id="71" name="楕円 70"/>
        <xdr:cNvSpPr/>
      </xdr:nvSpPr>
      <xdr:spPr bwMode="auto">
        <a:xfrm>
          <a:off x="4953000" y="277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92483</xdr:rowOff>
    </xdr:from>
    <xdr:ext cx="736600" cy="259045"/>
    <xdr:sp macro="" textlink="">
      <xdr:nvSpPr>
        <xdr:cNvPr id="72" name="テキスト ボックス 71"/>
        <xdr:cNvSpPr txBox="1"/>
      </xdr:nvSpPr>
      <xdr:spPr>
        <a:xfrm>
          <a:off x="4622800" y="254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5753</xdr:rowOff>
    </xdr:from>
    <xdr:to>
      <xdr:col>22</xdr:col>
      <xdr:colOff>165100</xdr:colOff>
      <xdr:row>16</xdr:row>
      <xdr:rowOff>107353</xdr:rowOff>
    </xdr:to>
    <xdr:sp macro="" textlink="">
      <xdr:nvSpPr>
        <xdr:cNvPr id="73" name="楕円 72"/>
        <xdr:cNvSpPr/>
      </xdr:nvSpPr>
      <xdr:spPr bwMode="auto">
        <a:xfrm>
          <a:off x="4254500" y="279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117530</xdr:rowOff>
    </xdr:from>
    <xdr:ext cx="762000" cy="259045"/>
    <xdr:sp macro="" textlink="">
      <xdr:nvSpPr>
        <xdr:cNvPr id="74" name="テキスト ボックス 73"/>
        <xdr:cNvSpPr txBox="1"/>
      </xdr:nvSpPr>
      <xdr:spPr>
        <a:xfrm>
          <a:off x="3924300" y="25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58164</xdr:rowOff>
    </xdr:from>
    <xdr:to>
      <xdr:col>19</xdr:col>
      <xdr:colOff>38100</xdr:colOff>
      <xdr:row>16</xdr:row>
      <xdr:rowOff>159764</xdr:rowOff>
    </xdr:to>
    <xdr:sp macro="" textlink="">
      <xdr:nvSpPr>
        <xdr:cNvPr id="75" name="楕円 74"/>
        <xdr:cNvSpPr/>
      </xdr:nvSpPr>
      <xdr:spPr bwMode="auto">
        <a:xfrm>
          <a:off x="3556000" y="284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169941</xdr:rowOff>
    </xdr:from>
    <xdr:ext cx="762000" cy="259045"/>
    <xdr:sp macro="" textlink="">
      <xdr:nvSpPr>
        <xdr:cNvPr id="76" name="テキスト ボックス 75"/>
        <xdr:cNvSpPr txBox="1"/>
      </xdr:nvSpPr>
      <xdr:spPr>
        <a:xfrm>
          <a:off x="3225800" y="261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29802</xdr:rowOff>
    </xdr:from>
    <xdr:to>
      <xdr:col>15</xdr:col>
      <xdr:colOff>101600</xdr:colOff>
      <xdr:row>16</xdr:row>
      <xdr:rowOff>131402</xdr:rowOff>
    </xdr:to>
    <xdr:sp macro="" textlink="">
      <xdr:nvSpPr>
        <xdr:cNvPr id="77" name="楕円 76"/>
        <xdr:cNvSpPr/>
      </xdr:nvSpPr>
      <xdr:spPr bwMode="auto">
        <a:xfrm>
          <a:off x="2857500" y="282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141579</xdr:rowOff>
    </xdr:from>
    <xdr:ext cx="762000" cy="259045"/>
    <xdr:sp macro="" textlink="">
      <xdr:nvSpPr>
        <xdr:cNvPr id="78" name="テキスト ボックス 77"/>
        <xdr:cNvSpPr txBox="1"/>
      </xdr:nvSpPr>
      <xdr:spPr>
        <a:xfrm>
          <a:off x="2527300" y="258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328511</xdr:rowOff>
    </xdr:from>
    <xdr:to>
      <xdr:col>29</xdr:col>
      <xdr:colOff>127000</xdr:colOff>
      <xdr:row>35</xdr:row>
      <xdr:rowOff>185750</xdr:rowOff>
    </xdr:to>
    <xdr:cxnSp macro="">
      <xdr:nvCxnSpPr>
        <xdr:cNvPr id="112" name="直線コネクタ 111"/>
        <xdr:cNvCxnSpPr/>
      </xdr:nvCxnSpPr>
      <xdr:spPr bwMode="auto">
        <a:xfrm flipV="1">
          <a:off x="5003800" y="6595961"/>
          <a:ext cx="647700" cy="200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311738</xdr:rowOff>
    </xdr:from>
    <xdr:ext cx="762000" cy="259045"/>
    <xdr:sp macro="" textlink="">
      <xdr:nvSpPr>
        <xdr:cNvPr id="113" name="人口1人当たり決算額の推移平均値テキスト445"/>
        <xdr:cNvSpPr txBox="1"/>
      </xdr:nvSpPr>
      <xdr:spPr>
        <a:xfrm>
          <a:off x="5740400" y="6922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185750</xdr:rowOff>
    </xdr:from>
    <xdr:to>
      <xdr:col>26</xdr:col>
      <xdr:colOff>50800</xdr:colOff>
      <xdr:row>35</xdr:row>
      <xdr:rowOff>326816</xdr:rowOff>
    </xdr:to>
    <xdr:cxnSp macro="">
      <xdr:nvCxnSpPr>
        <xdr:cNvPr id="115" name="直線コネクタ 114"/>
        <xdr:cNvCxnSpPr/>
      </xdr:nvCxnSpPr>
      <xdr:spPr bwMode="auto">
        <a:xfrm flipV="1">
          <a:off x="4305300" y="6796100"/>
          <a:ext cx="698500" cy="141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291344</xdr:rowOff>
    </xdr:from>
    <xdr:to>
      <xdr:col>22</xdr:col>
      <xdr:colOff>114300</xdr:colOff>
      <xdr:row>35</xdr:row>
      <xdr:rowOff>326816</xdr:rowOff>
    </xdr:to>
    <xdr:cxnSp macro="">
      <xdr:nvCxnSpPr>
        <xdr:cNvPr id="118" name="直線コネクタ 117"/>
        <xdr:cNvCxnSpPr/>
      </xdr:nvCxnSpPr>
      <xdr:spPr bwMode="auto">
        <a:xfrm>
          <a:off x="3606800" y="6901694"/>
          <a:ext cx="698500" cy="35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99073</xdr:rowOff>
    </xdr:from>
    <xdr:to>
      <xdr:col>18</xdr:col>
      <xdr:colOff>177800</xdr:colOff>
      <xdr:row>35</xdr:row>
      <xdr:rowOff>291344</xdr:rowOff>
    </xdr:to>
    <xdr:cxnSp macro="">
      <xdr:nvCxnSpPr>
        <xdr:cNvPr id="121" name="直線コネクタ 120"/>
        <xdr:cNvCxnSpPr/>
      </xdr:nvCxnSpPr>
      <xdr:spPr bwMode="auto">
        <a:xfrm>
          <a:off x="2908300" y="6709423"/>
          <a:ext cx="698500" cy="19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118781</xdr:rowOff>
    </xdr:from>
    <xdr:ext cx="762000" cy="259045"/>
    <xdr:sp macro="" textlink="">
      <xdr:nvSpPr>
        <xdr:cNvPr id="123" name="テキスト ボックス 122"/>
        <xdr:cNvSpPr txBox="1"/>
      </xdr:nvSpPr>
      <xdr:spPr>
        <a:xfrm>
          <a:off x="32258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137336</xdr:rowOff>
    </xdr:from>
    <xdr:ext cx="762000" cy="259045"/>
    <xdr:sp macro="" textlink="">
      <xdr:nvSpPr>
        <xdr:cNvPr id="125" name="テキスト ボックス 124"/>
        <xdr:cNvSpPr txBox="1"/>
      </xdr:nvSpPr>
      <xdr:spPr>
        <a:xfrm>
          <a:off x="25273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277711</xdr:rowOff>
    </xdr:from>
    <xdr:to>
      <xdr:col>29</xdr:col>
      <xdr:colOff>177800</xdr:colOff>
      <xdr:row>35</xdr:row>
      <xdr:rowOff>36411</xdr:rowOff>
    </xdr:to>
    <xdr:sp macro="" textlink="">
      <xdr:nvSpPr>
        <xdr:cNvPr id="131" name="楕円 130"/>
        <xdr:cNvSpPr/>
      </xdr:nvSpPr>
      <xdr:spPr bwMode="auto">
        <a:xfrm>
          <a:off x="5600700" y="6545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122788</xdr:rowOff>
    </xdr:from>
    <xdr:ext cx="762000" cy="259045"/>
    <xdr:sp macro="" textlink="">
      <xdr:nvSpPr>
        <xdr:cNvPr id="132" name="人口1人当たり決算額の推移該当値テキスト445"/>
        <xdr:cNvSpPr txBox="1"/>
      </xdr:nvSpPr>
      <xdr:spPr>
        <a:xfrm>
          <a:off x="5740400" y="6390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134950</xdr:rowOff>
    </xdr:from>
    <xdr:to>
      <xdr:col>26</xdr:col>
      <xdr:colOff>101600</xdr:colOff>
      <xdr:row>35</xdr:row>
      <xdr:rowOff>236550</xdr:rowOff>
    </xdr:to>
    <xdr:sp macro="" textlink="">
      <xdr:nvSpPr>
        <xdr:cNvPr id="133" name="楕円 132"/>
        <xdr:cNvSpPr/>
      </xdr:nvSpPr>
      <xdr:spPr bwMode="auto">
        <a:xfrm>
          <a:off x="4953000" y="674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246727</xdr:rowOff>
    </xdr:from>
    <xdr:ext cx="736600" cy="259045"/>
    <xdr:sp macro="" textlink="">
      <xdr:nvSpPr>
        <xdr:cNvPr id="134" name="テキスト ボックス 133"/>
        <xdr:cNvSpPr txBox="1"/>
      </xdr:nvSpPr>
      <xdr:spPr>
        <a:xfrm>
          <a:off x="4622800" y="65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276016</xdr:rowOff>
    </xdr:from>
    <xdr:to>
      <xdr:col>22</xdr:col>
      <xdr:colOff>165100</xdr:colOff>
      <xdr:row>36</xdr:row>
      <xdr:rowOff>34716</xdr:rowOff>
    </xdr:to>
    <xdr:sp macro="" textlink="">
      <xdr:nvSpPr>
        <xdr:cNvPr id="135" name="楕円 134"/>
        <xdr:cNvSpPr/>
      </xdr:nvSpPr>
      <xdr:spPr bwMode="auto">
        <a:xfrm>
          <a:off x="4254500" y="6886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44893</xdr:rowOff>
    </xdr:from>
    <xdr:ext cx="762000" cy="259045"/>
    <xdr:sp macro="" textlink="">
      <xdr:nvSpPr>
        <xdr:cNvPr id="136" name="テキスト ボックス 135"/>
        <xdr:cNvSpPr txBox="1"/>
      </xdr:nvSpPr>
      <xdr:spPr>
        <a:xfrm>
          <a:off x="3924300" y="665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240544</xdr:rowOff>
    </xdr:from>
    <xdr:to>
      <xdr:col>19</xdr:col>
      <xdr:colOff>38100</xdr:colOff>
      <xdr:row>35</xdr:row>
      <xdr:rowOff>342144</xdr:rowOff>
    </xdr:to>
    <xdr:sp macro="" textlink="">
      <xdr:nvSpPr>
        <xdr:cNvPr id="137" name="楕円 136"/>
        <xdr:cNvSpPr/>
      </xdr:nvSpPr>
      <xdr:spPr bwMode="auto">
        <a:xfrm>
          <a:off x="3556000" y="685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9421</xdr:rowOff>
    </xdr:from>
    <xdr:ext cx="762000" cy="259045"/>
    <xdr:sp macro="" textlink="">
      <xdr:nvSpPr>
        <xdr:cNvPr id="138" name="テキスト ボックス 137"/>
        <xdr:cNvSpPr txBox="1"/>
      </xdr:nvSpPr>
      <xdr:spPr>
        <a:xfrm>
          <a:off x="3225800" y="661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48273</xdr:rowOff>
    </xdr:from>
    <xdr:to>
      <xdr:col>15</xdr:col>
      <xdr:colOff>101600</xdr:colOff>
      <xdr:row>35</xdr:row>
      <xdr:rowOff>149873</xdr:rowOff>
    </xdr:to>
    <xdr:sp macro="" textlink="">
      <xdr:nvSpPr>
        <xdr:cNvPr id="139" name="楕円 138"/>
        <xdr:cNvSpPr/>
      </xdr:nvSpPr>
      <xdr:spPr bwMode="auto">
        <a:xfrm>
          <a:off x="2857500" y="6658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160050</xdr:rowOff>
    </xdr:from>
    <xdr:ext cx="762000" cy="259045"/>
    <xdr:sp macro="" textlink="">
      <xdr:nvSpPr>
        <xdr:cNvPr id="140" name="テキスト ボックス 139"/>
        <xdr:cNvSpPr txBox="1"/>
      </xdr:nvSpPr>
      <xdr:spPr>
        <a:xfrm>
          <a:off x="2527300" y="642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6.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10,974
10,821
226.30
9,655,198
9,361,125
236,992
5,142,469
9,012,853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141389</xdr:rowOff>
    </xdr:from>
    <xdr:to>
      <xdr:col>24</xdr:col>
      <xdr:colOff>63500</xdr:colOff>
      <xdr:row>34</xdr:row>
      <xdr:rowOff>59461</xdr:rowOff>
    </xdr:to>
    <xdr:cxnSp macro="">
      <xdr:nvCxnSpPr>
        <xdr:cNvPr id="61" name="直線コネクタ 60"/>
        <xdr:cNvCxnSpPr/>
      </xdr:nvCxnSpPr>
      <xdr:spPr>
        <a:xfrm flipV="1">
          <a:off x="3797300" y="5799239"/>
          <a:ext cx="838200" cy="8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59461</xdr:rowOff>
    </xdr:from>
    <xdr:to>
      <xdr:col>19</xdr:col>
      <xdr:colOff>177800</xdr:colOff>
      <xdr:row>34</xdr:row>
      <xdr:rowOff>124193</xdr:rowOff>
    </xdr:to>
    <xdr:cxnSp macro="">
      <xdr:nvCxnSpPr>
        <xdr:cNvPr id="64" name="直線コネクタ 63"/>
        <xdr:cNvCxnSpPr/>
      </xdr:nvCxnSpPr>
      <xdr:spPr>
        <a:xfrm flipV="1">
          <a:off x="2908300" y="5888761"/>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124193</xdr:rowOff>
    </xdr:from>
    <xdr:to>
      <xdr:col>15</xdr:col>
      <xdr:colOff>50800</xdr:colOff>
      <xdr:row>35</xdr:row>
      <xdr:rowOff>112624</xdr:rowOff>
    </xdr:to>
    <xdr:cxnSp macro="">
      <xdr:nvCxnSpPr>
        <xdr:cNvPr id="67" name="直線コネクタ 66"/>
        <xdr:cNvCxnSpPr/>
      </xdr:nvCxnSpPr>
      <xdr:spPr>
        <a:xfrm flipV="1">
          <a:off x="2019300" y="5953493"/>
          <a:ext cx="889000" cy="1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112624</xdr:rowOff>
    </xdr:from>
    <xdr:to>
      <xdr:col>10</xdr:col>
      <xdr:colOff>114300</xdr:colOff>
      <xdr:row>35</xdr:row>
      <xdr:rowOff>126441</xdr:rowOff>
    </xdr:to>
    <xdr:cxnSp macro="">
      <xdr:nvCxnSpPr>
        <xdr:cNvPr id="70" name="直線コネクタ 69"/>
        <xdr:cNvCxnSpPr/>
      </xdr:nvCxnSpPr>
      <xdr:spPr>
        <a:xfrm flipV="1">
          <a:off x="1130300" y="6113374"/>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60202</xdr:rowOff>
    </xdr:from>
    <xdr:ext cx="534377" cy="259045"/>
    <xdr:sp macro="" textlink="">
      <xdr:nvSpPr>
        <xdr:cNvPr id="72" name="テキスト ボックス 71"/>
        <xdr:cNvSpPr txBox="1"/>
      </xdr:nvSpPr>
      <xdr:spPr>
        <a:xfrm>
          <a:off x="1752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78363</xdr:rowOff>
    </xdr:from>
    <xdr:ext cx="534377" cy="259045"/>
    <xdr:sp macro="" textlink="">
      <xdr:nvSpPr>
        <xdr:cNvPr id="74" name="テキスト ボックス 73"/>
        <xdr:cNvSpPr txBox="1"/>
      </xdr:nvSpPr>
      <xdr:spPr>
        <a:xfrm>
          <a:off x="863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90589</xdr:rowOff>
    </xdr:from>
    <xdr:to>
      <xdr:col>24</xdr:col>
      <xdr:colOff>114300</xdr:colOff>
      <xdr:row>34</xdr:row>
      <xdr:rowOff>20739</xdr:rowOff>
    </xdr:to>
    <xdr:sp macro="" textlink="">
      <xdr:nvSpPr>
        <xdr:cNvPr id="80" name="楕円 79"/>
        <xdr:cNvSpPr/>
      </xdr:nvSpPr>
      <xdr:spPr>
        <a:xfrm>
          <a:off x="4584700" y="574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113466</xdr:rowOff>
    </xdr:from>
    <xdr:ext cx="599010" cy="259045"/>
    <xdr:sp macro="" textlink="">
      <xdr:nvSpPr>
        <xdr:cNvPr id="81" name="人件費該当値テキスト"/>
        <xdr:cNvSpPr txBox="1"/>
      </xdr:nvSpPr>
      <xdr:spPr>
        <a:xfrm>
          <a:off x="4686300" y="559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8661</xdr:rowOff>
    </xdr:from>
    <xdr:to>
      <xdr:col>20</xdr:col>
      <xdr:colOff>38100</xdr:colOff>
      <xdr:row>34</xdr:row>
      <xdr:rowOff>110261</xdr:rowOff>
    </xdr:to>
    <xdr:sp macro="" textlink="">
      <xdr:nvSpPr>
        <xdr:cNvPr id="82" name="楕円 81"/>
        <xdr:cNvSpPr/>
      </xdr:nvSpPr>
      <xdr:spPr>
        <a:xfrm>
          <a:off x="3746500" y="58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126788</xdr:rowOff>
    </xdr:from>
    <xdr:ext cx="599010" cy="259045"/>
    <xdr:sp macro="" textlink="">
      <xdr:nvSpPr>
        <xdr:cNvPr id="83" name="テキスト ボックス 82"/>
        <xdr:cNvSpPr txBox="1"/>
      </xdr:nvSpPr>
      <xdr:spPr>
        <a:xfrm>
          <a:off x="3497795" y="561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73393</xdr:rowOff>
    </xdr:from>
    <xdr:to>
      <xdr:col>15</xdr:col>
      <xdr:colOff>101600</xdr:colOff>
      <xdr:row>35</xdr:row>
      <xdr:rowOff>3543</xdr:rowOff>
    </xdr:to>
    <xdr:sp macro="" textlink="">
      <xdr:nvSpPr>
        <xdr:cNvPr id="84" name="楕円 83"/>
        <xdr:cNvSpPr/>
      </xdr:nvSpPr>
      <xdr:spPr>
        <a:xfrm>
          <a:off x="2857500" y="59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20070</xdr:rowOff>
    </xdr:from>
    <xdr:ext cx="599010" cy="259045"/>
    <xdr:sp macro="" textlink="">
      <xdr:nvSpPr>
        <xdr:cNvPr id="85" name="テキスト ボックス 84"/>
        <xdr:cNvSpPr txBox="1"/>
      </xdr:nvSpPr>
      <xdr:spPr>
        <a:xfrm>
          <a:off x="2608795" y="567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61824</xdr:rowOff>
    </xdr:from>
    <xdr:to>
      <xdr:col>10</xdr:col>
      <xdr:colOff>165100</xdr:colOff>
      <xdr:row>35</xdr:row>
      <xdr:rowOff>163424</xdr:rowOff>
    </xdr:to>
    <xdr:sp macro="" textlink="">
      <xdr:nvSpPr>
        <xdr:cNvPr id="86" name="楕円 85"/>
        <xdr:cNvSpPr/>
      </xdr:nvSpPr>
      <xdr:spPr>
        <a:xfrm>
          <a:off x="1968500" y="60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8501</xdr:rowOff>
    </xdr:from>
    <xdr:ext cx="599010" cy="259045"/>
    <xdr:sp macro="" textlink="">
      <xdr:nvSpPr>
        <xdr:cNvPr id="87" name="テキスト ボックス 86"/>
        <xdr:cNvSpPr txBox="1"/>
      </xdr:nvSpPr>
      <xdr:spPr>
        <a:xfrm>
          <a:off x="1719795" y="583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75641</xdr:rowOff>
    </xdr:from>
    <xdr:to>
      <xdr:col>6</xdr:col>
      <xdr:colOff>38100</xdr:colOff>
      <xdr:row>36</xdr:row>
      <xdr:rowOff>5791</xdr:rowOff>
    </xdr:to>
    <xdr:sp macro="" textlink="">
      <xdr:nvSpPr>
        <xdr:cNvPr id="88" name="楕円 87"/>
        <xdr:cNvSpPr/>
      </xdr:nvSpPr>
      <xdr:spPr>
        <a:xfrm>
          <a:off x="1079500" y="60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22318</xdr:rowOff>
    </xdr:from>
    <xdr:ext cx="599010" cy="259045"/>
    <xdr:sp macro="" textlink="">
      <xdr:nvSpPr>
        <xdr:cNvPr id="89" name="テキスト ボックス 88"/>
        <xdr:cNvSpPr txBox="1"/>
      </xdr:nvSpPr>
      <xdr:spPr>
        <a:xfrm>
          <a:off x="830795" y="58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17521</xdr:rowOff>
    </xdr:from>
    <xdr:to>
      <xdr:col>24</xdr:col>
      <xdr:colOff>63500</xdr:colOff>
      <xdr:row>57</xdr:row>
      <xdr:rowOff>57263</xdr:rowOff>
    </xdr:to>
    <xdr:cxnSp macro="">
      <xdr:nvCxnSpPr>
        <xdr:cNvPr id="118" name="直線コネクタ 117"/>
        <xdr:cNvCxnSpPr/>
      </xdr:nvCxnSpPr>
      <xdr:spPr>
        <a:xfrm flipV="1">
          <a:off x="3797300" y="9790171"/>
          <a:ext cx="838200" cy="3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57263</xdr:rowOff>
    </xdr:from>
    <xdr:to>
      <xdr:col>19</xdr:col>
      <xdr:colOff>177800</xdr:colOff>
      <xdr:row>57</xdr:row>
      <xdr:rowOff>70693</xdr:rowOff>
    </xdr:to>
    <xdr:cxnSp macro="">
      <xdr:nvCxnSpPr>
        <xdr:cNvPr id="121" name="直線コネクタ 120"/>
        <xdr:cNvCxnSpPr/>
      </xdr:nvCxnSpPr>
      <xdr:spPr>
        <a:xfrm flipV="1">
          <a:off x="2908300" y="9829913"/>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48904</xdr:rowOff>
    </xdr:from>
    <xdr:to>
      <xdr:col>15</xdr:col>
      <xdr:colOff>50800</xdr:colOff>
      <xdr:row>57</xdr:row>
      <xdr:rowOff>70693</xdr:rowOff>
    </xdr:to>
    <xdr:cxnSp macro="">
      <xdr:nvCxnSpPr>
        <xdr:cNvPr id="124" name="直線コネクタ 123"/>
        <xdr:cNvCxnSpPr/>
      </xdr:nvCxnSpPr>
      <xdr:spPr>
        <a:xfrm>
          <a:off x="2019300" y="9821554"/>
          <a:ext cx="889000" cy="2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47525</xdr:rowOff>
    </xdr:from>
    <xdr:to>
      <xdr:col>10</xdr:col>
      <xdr:colOff>114300</xdr:colOff>
      <xdr:row>57</xdr:row>
      <xdr:rowOff>48904</xdr:rowOff>
    </xdr:to>
    <xdr:cxnSp macro="">
      <xdr:nvCxnSpPr>
        <xdr:cNvPr id="127" name="直線コネクタ 126"/>
        <xdr:cNvCxnSpPr/>
      </xdr:nvCxnSpPr>
      <xdr:spPr>
        <a:xfrm>
          <a:off x="1130300" y="9820175"/>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138171</xdr:rowOff>
    </xdr:from>
    <xdr:to>
      <xdr:col>24</xdr:col>
      <xdr:colOff>114300</xdr:colOff>
      <xdr:row>57</xdr:row>
      <xdr:rowOff>68321</xdr:rowOff>
    </xdr:to>
    <xdr:sp macro="" textlink="">
      <xdr:nvSpPr>
        <xdr:cNvPr id="137" name="楕円 136"/>
        <xdr:cNvSpPr/>
      </xdr:nvSpPr>
      <xdr:spPr>
        <a:xfrm>
          <a:off x="4584700" y="97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116598</xdr:rowOff>
    </xdr:from>
    <xdr:ext cx="534377" cy="259045"/>
    <xdr:sp macro="" textlink="">
      <xdr:nvSpPr>
        <xdr:cNvPr id="138" name="物件費該当値テキスト"/>
        <xdr:cNvSpPr txBox="1"/>
      </xdr:nvSpPr>
      <xdr:spPr>
        <a:xfrm>
          <a:off x="4686300" y="971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6463</xdr:rowOff>
    </xdr:from>
    <xdr:to>
      <xdr:col>20</xdr:col>
      <xdr:colOff>38100</xdr:colOff>
      <xdr:row>57</xdr:row>
      <xdr:rowOff>108063</xdr:rowOff>
    </xdr:to>
    <xdr:sp macro="" textlink="">
      <xdr:nvSpPr>
        <xdr:cNvPr id="139" name="楕円 138"/>
        <xdr:cNvSpPr/>
      </xdr:nvSpPr>
      <xdr:spPr>
        <a:xfrm>
          <a:off x="3746500" y="977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99190</xdr:rowOff>
    </xdr:from>
    <xdr:ext cx="534377" cy="259045"/>
    <xdr:sp macro="" textlink="">
      <xdr:nvSpPr>
        <xdr:cNvPr id="140" name="テキスト ボックス 139"/>
        <xdr:cNvSpPr txBox="1"/>
      </xdr:nvSpPr>
      <xdr:spPr>
        <a:xfrm>
          <a:off x="3530111" y="987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19893</xdr:rowOff>
    </xdr:from>
    <xdr:to>
      <xdr:col>15</xdr:col>
      <xdr:colOff>101600</xdr:colOff>
      <xdr:row>57</xdr:row>
      <xdr:rowOff>121493</xdr:rowOff>
    </xdr:to>
    <xdr:sp macro="" textlink="">
      <xdr:nvSpPr>
        <xdr:cNvPr id="141" name="楕円 140"/>
        <xdr:cNvSpPr/>
      </xdr:nvSpPr>
      <xdr:spPr>
        <a:xfrm>
          <a:off x="2857500" y="979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112620</xdr:rowOff>
    </xdr:from>
    <xdr:ext cx="534377" cy="259045"/>
    <xdr:sp macro="" textlink="">
      <xdr:nvSpPr>
        <xdr:cNvPr id="142" name="テキスト ボックス 141"/>
        <xdr:cNvSpPr txBox="1"/>
      </xdr:nvSpPr>
      <xdr:spPr>
        <a:xfrm>
          <a:off x="2641111" y="988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169554</xdr:rowOff>
    </xdr:from>
    <xdr:to>
      <xdr:col>10</xdr:col>
      <xdr:colOff>165100</xdr:colOff>
      <xdr:row>57</xdr:row>
      <xdr:rowOff>99704</xdr:rowOff>
    </xdr:to>
    <xdr:sp macro="" textlink="">
      <xdr:nvSpPr>
        <xdr:cNvPr id="143" name="楕円 142"/>
        <xdr:cNvSpPr/>
      </xdr:nvSpPr>
      <xdr:spPr>
        <a:xfrm>
          <a:off x="1968500" y="977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90831</xdr:rowOff>
    </xdr:from>
    <xdr:ext cx="534377" cy="259045"/>
    <xdr:sp macro="" textlink="">
      <xdr:nvSpPr>
        <xdr:cNvPr id="144" name="テキスト ボックス 143"/>
        <xdr:cNvSpPr txBox="1"/>
      </xdr:nvSpPr>
      <xdr:spPr>
        <a:xfrm>
          <a:off x="1752111" y="986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168175</xdr:rowOff>
    </xdr:from>
    <xdr:to>
      <xdr:col>6</xdr:col>
      <xdr:colOff>38100</xdr:colOff>
      <xdr:row>57</xdr:row>
      <xdr:rowOff>98325</xdr:rowOff>
    </xdr:to>
    <xdr:sp macro="" textlink="">
      <xdr:nvSpPr>
        <xdr:cNvPr id="145" name="楕円 144"/>
        <xdr:cNvSpPr/>
      </xdr:nvSpPr>
      <xdr:spPr>
        <a:xfrm>
          <a:off x="1079500" y="97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114852</xdr:rowOff>
    </xdr:from>
    <xdr:ext cx="534377" cy="259045"/>
    <xdr:sp macro="" textlink="">
      <xdr:nvSpPr>
        <xdr:cNvPr id="146" name="テキスト ボックス 145"/>
        <xdr:cNvSpPr txBox="1"/>
      </xdr:nvSpPr>
      <xdr:spPr>
        <a:xfrm>
          <a:off x="863111" y="954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24225</xdr:rowOff>
    </xdr:from>
    <xdr:to>
      <xdr:col>24</xdr:col>
      <xdr:colOff>63500</xdr:colOff>
      <xdr:row>77</xdr:row>
      <xdr:rowOff>99270</xdr:rowOff>
    </xdr:to>
    <xdr:cxnSp macro="">
      <xdr:nvCxnSpPr>
        <xdr:cNvPr id="177" name="直線コネクタ 176"/>
        <xdr:cNvCxnSpPr/>
      </xdr:nvCxnSpPr>
      <xdr:spPr>
        <a:xfrm>
          <a:off x="3797300" y="13225875"/>
          <a:ext cx="838200" cy="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72911</xdr:rowOff>
    </xdr:from>
    <xdr:ext cx="469744" cy="259045"/>
    <xdr:sp macro="" textlink="">
      <xdr:nvSpPr>
        <xdr:cNvPr id="178" name="維持補修費平均値テキスト"/>
        <xdr:cNvSpPr txBox="1"/>
      </xdr:nvSpPr>
      <xdr:spPr>
        <a:xfrm>
          <a:off x="4686300" y="132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7079</xdr:rowOff>
    </xdr:from>
    <xdr:to>
      <xdr:col>19</xdr:col>
      <xdr:colOff>177800</xdr:colOff>
      <xdr:row>77</xdr:row>
      <xdr:rowOff>24225</xdr:rowOff>
    </xdr:to>
    <xdr:cxnSp macro="">
      <xdr:nvCxnSpPr>
        <xdr:cNvPr id="180" name="直線コネクタ 179"/>
        <xdr:cNvCxnSpPr/>
      </xdr:nvCxnSpPr>
      <xdr:spPr>
        <a:xfrm>
          <a:off x="2908300" y="13208729"/>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162718</xdr:rowOff>
    </xdr:from>
    <xdr:ext cx="469744" cy="259045"/>
    <xdr:sp macro="" textlink="">
      <xdr:nvSpPr>
        <xdr:cNvPr id="182" name="テキスト ボックス 181"/>
        <xdr:cNvSpPr txBox="1"/>
      </xdr:nvSpPr>
      <xdr:spPr>
        <a:xfrm>
          <a:off x="3562428" y="13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7079</xdr:rowOff>
    </xdr:from>
    <xdr:to>
      <xdr:col>15</xdr:col>
      <xdr:colOff>50800</xdr:colOff>
      <xdr:row>77</xdr:row>
      <xdr:rowOff>163474</xdr:rowOff>
    </xdr:to>
    <xdr:cxnSp macro="">
      <xdr:nvCxnSpPr>
        <xdr:cNvPr id="183" name="直線コネクタ 182"/>
        <xdr:cNvCxnSpPr/>
      </xdr:nvCxnSpPr>
      <xdr:spPr>
        <a:xfrm flipV="1">
          <a:off x="2019300" y="13208729"/>
          <a:ext cx="889000" cy="1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164450</xdr:rowOff>
    </xdr:from>
    <xdr:ext cx="469744" cy="259045"/>
    <xdr:sp macro="" textlink="">
      <xdr:nvSpPr>
        <xdr:cNvPr id="185" name="テキスト ボックス 184"/>
        <xdr:cNvSpPr txBox="1"/>
      </xdr:nvSpPr>
      <xdr:spPr>
        <a:xfrm>
          <a:off x="2673428"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141332</xdr:rowOff>
    </xdr:from>
    <xdr:to>
      <xdr:col>10</xdr:col>
      <xdr:colOff>114300</xdr:colOff>
      <xdr:row>77</xdr:row>
      <xdr:rowOff>163474</xdr:rowOff>
    </xdr:to>
    <xdr:cxnSp macro="">
      <xdr:nvCxnSpPr>
        <xdr:cNvPr id="186" name="直線コネクタ 185"/>
        <xdr:cNvCxnSpPr/>
      </xdr:nvCxnSpPr>
      <xdr:spPr>
        <a:xfrm>
          <a:off x="1130300" y="13342982"/>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111839</xdr:rowOff>
    </xdr:from>
    <xdr:ext cx="469744" cy="259045"/>
    <xdr:sp macro="" textlink="">
      <xdr:nvSpPr>
        <xdr:cNvPr id="188" name="テキスト ボックス 187"/>
        <xdr:cNvSpPr txBox="1"/>
      </xdr:nvSpPr>
      <xdr:spPr>
        <a:xfrm>
          <a:off x="1784428" y="1348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91591</xdr:rowOff>
    </xdr:from>
    <xdr:ext cx="469744" cy="259045"/>
    <xdr:sp macro="" textlink="">
      <xdr:nvSpPr>
        <xdr:cNvPr id="190" name="テキスト ボックス 189"/>
        <xdr:cNvSpPr txBox="1"/>
      </xdr:nvSpPr>
      <xdr:spPr>
        <a:xfrm>
          <a:off x="895428" y="134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48470</xdr:rowOff>
    </xdr:from>
    <xdr:to>
      <xdr:col>24</xdr:col>
      <xdr:colOff>114300</xdr:colOff>
      <xdr:row>77</xdr:row>
      <xdr:rowOff>150070</xdr:rowOff>
    </xdr:to>
    <xdr:sp macro="" textlink="">
      <xdr:nvSpPr>
        <xdr:cNvPr id="196" name="楕円 195"/>
        <xdr:cNvSpPr/>
      </xdr:nvSpPr>
      <xdr:spPr>
        <a:xfrm>
          <a:off x="4584700" y="132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71347</xdr:rowOff>
    </xdr:from>
    <xdr:ext cx="534377" cy="259045"/>
    <xdr:sp macro="" textlink="">
      <xdr:nvSpPr>
        <xdr:cNvPr id="197" name="維持補修費該当値テキスト"/>
        <xdr:cNvSpPr txBox="1"/>
      </xdr:nvSpPr>
      <xdr:spPr>
        <a:xfrm>
          <a:off x="4686300" y="1310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144875</xdr:rowOff>
    </xdr:from>
    <xdr:to>
      <xdr:col>20</xdr:col>
      <xdr:colOff>38100</xdr:colOff>
      <xdr:row>77</xdr:row>
      <xdr:rowOff>75025</xdr:rowOff>
    </xdr:to>
    <xdr:sp macro="" textlink="">
      <xdr:nvSpPr>
        <xdr:cNvPr id="198" name="楕円 197"/>
        <xdr:cNvSpPr/>
      </xdr:nvSpPr>
      <xdr:spPr>
        <a:xfrm>
          <a:off x="3746500" y="131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91551</xdr:rowOff>
    </xdr:from>
    <xdr:ext cx="534377" cy="259045"/>
    <xdr:sp macro="" textlink="">
      <xdr:nvSpPr>
        <xdr:cNvPr id="199" name="テキスト ボックス 198"/>
        <xdr:cNvSpPr txBox="1"/>
      </xdr:nvSpPr>
      <xdr:spPr>
        <a:xfrm>
          <a:off x="3530111" y="129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127729</xdr:rowOff>
    </xdr:from>
    <xdr:to>
      <xdr:col>15</xdr:col>
      <xdr:colOff>101600</xdr:colOff>
      <xdr:row>77</xdr:row>
      <xdr:rowOff>57879</xdr:rowOff>
    </xdr:to>
    <xdr:sp macro="" textlink="">
      <xdr:nvSpPr>
        <xdr:cNvPr id="200" name="楕円 199"/>
        <xdr:cNvSpPr/>
      </xdr:nvSpPr>
      <xdr:spPr>
        <a:xfrm>
          <a:off x="2857500" y="131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74406</xdr:rowOff>
    </xdr:from>
    <xdr:ext cx="534377" cy="259045"/>
    <xdr:sp macro="" textlink="">
      <xdr:nvSpPr>
        <xdr:cNvPr id="201" name="テキスト ボックス 200"/>
        <xdr:cNvSpPr txBox="1"/>
      </xdr:nvSpPr>
      <xdr:spPr>
        <a:xfrm>
          <a:off x="2641111" y="1293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112674</xdr:rowOff>
    </xdr:from>
    <xdr:to>
      <xdr:col>10</xdr:col>
      <xdr:colOff>165100</xdr:colOff>
      <xdr:row>78</xdr:row>
      <xdr:rowOff>42824</xdr:rowOff>
    </xdr:to>
    <xdr:sp macro="" textlink="">
      <xdr:nvSpPr>
        <xdr:cNvPr id="202" name="楕円 201"/>
        <xdr:cNvSpPr/>
      </xdr:nvSpPr>
      <xdr:spPr>
        <a:xfrm>
          <a:off x="1968500" y="133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59351</xdr:rowOff>
    </xdr:from>
    <xdr:ext cx="469744" cy="259045"/>
    <xdr:sp macro="" textlink="">
      <xdr:nvSpPr>
        <xdr:cNvPr id="203" name="テキスト ボックス 202"/>
        <xdr:cNvSpPr txBox="1"/>
      </xdr:nvSpPr>
      <xdr:spPr>
        <a:xfrm>
          <a:off x="1784428" y="1308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90532</xdr:rowOff>
    </xdr:from>
    <xdr:to>
      <xdr:col>6</xdr:col>
      <xdr:colOff>38100</xdr:colOff>
      <xdr:row>78</xdr:row>
      <xdr:rowOff>20682</xdr:rowOff>
    </xdr:to>
    <xdr:sp macro="" textlink="">
      <xdr:nvSpPr>
        <xdr:cNvPr id="204" name="楕円 203"/>
        <xdr:cNvSpPr/>
      </xdr:nvSpPr>
      <xdr:spPr>
        <a:xfrm>
          <a:off x="1079500" y="132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37209</xdr:rowOff>
    </xdr:from>
    <xdr:ext cx="469744" cy="259045"/>
    <xdr:sp macro="" textlink="">
      <xdr:nvSpPr>
        <xdr:cNvPr id="205" name="テキスト ボックス 204"/>
        <xdr:cNvSpPr txBox="1"/>
      </xdr:nvSpPr>
      <xdr:spPr>
        <a:xfrm>
          <a:off x="895428" y="1306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40782</xdr:rowOff>
    </xdr:from>
    <xdr:to>
      <xdr:col>24</xdr:col>
      <xdr:colOff>63500</xdr:colOff>
      <xdr:row>98</xdr:row>
      <xdr:rowOff>37940</xdr:rowOff>
    </xdr:to>
    <xdr:cxnSp macro="">
      <xdr:nvCxnSpPr>
        <xdr:cNvPr id="237" name="直線コネクタ 236"/>
        <xdr:cNvCxnSpPr/>
      </xdr:nvCxnSpPr>
      <xdr:spPr>
        <a:xfrm>
          <a:off x="3797300" y="16671432"/>
          <a:ext cx="838200" cy="16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40782</xdr:rowOff>
    </xdr:from>
    <xdr:to>
      <xdr:col>19</xdr:col>
      <xdr:colOff>177800</xdr:colOff>
      <xdr:row>99</xdr:row>
      <xdr:rowOff>6623</xdr:rowOff>
    </xdr:to>
    <xdr:cxnSp macro="">
      <xdr:nvCxnSpPr>
        <xdr:cNvPr id="240" name="直線コネクタ 239"/>
        <xdr:cNvCxnSpPr/>
      </xdr:nvCxnSpPr>
      <xdr:spPr>
        <a:xfrm flipV="1">
          <a:off x="2908300" y="16671432"/>
          <a:ext cx="889000" cy="30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118914</xdr:rowOff>
    </xdr:from>
    <xdr:to>
      <xdr:col>15</xdr:col>
      <xdr:colOff>50800</xdr:colOff>
      <xdr:row>99</xdr:row>
      <xdr:rowOff>6623</xdr:rowOff>
    </xdr:to>
    <xdr:cxnSp macro="">
      <xdr:nvCxnSpPr>
        <xdr:cNvPr id="243" name="直線コネクタ 242"/>
        <xdr:cNvCxnSpPr/>
      </xdr:nvCxnSpPr>
      <xdr:spPr>
        <a:xfrm>
          <a:off x="2019300" y="16921014"/>
          <a:ext cx="889000" cy="5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118914</xdr:rowOff>
    </xdr:from>
    <xdr:to>
      <xdr:col>10</xdr:col>
      <xdr:colOff>114300</xdr:colOff>
      <xdr:row>98</xdr:row>
      <xdr:rowOff>133936</xdr:rowOff>
    </xdr:to>
    <xdr:cxnSp macro="">
      <xdr:nvCxnSpPr>
        <xdr:cNvPr id="246" name="直線コネクタ 245"/>
        <xdr:cNvCxnSpPr/>
      </xdr:nvCxnSpPr>
      <xdr:spPr>
        <a:xfrm flipV="1">
          <a:off x="1130300" y="16921014"/>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158590</xdr:rowOff>
    </xdr:from>
    <xdr:to>
      <xdr:col>24</xdr:col>
      <xdr:colOff>114300</xdr:colOff>
      <xdr:row>98</xdr:row>
      <xdr:rowOff>88740</xdr:rowOff>
    </xdr:to>
    <xdr:sp macro="" textlink="">
      <xdr:nvSpPr>
        <xdr:cNvPr id="256" name="楕円 255"/>
        <xdr:cNvSpPr/>
      </xdr:nvSpPr>
      <xdr:spPr>
        <a:xfrm>
          <a:off x="4584700" y="167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73517</xdr:rowOff>
    </xdr:from>
    <xdr:ext cx="534377" cy="259045"/>
    <xdr:sp macro="" textlink="">
      <xdr:nvSpPr>
        <xdr:cNvPr id="257" name="扶助費該当値テキスト"/>
        <xdr:cNvSpPr txBox="1"/>
      </xdr:nvSpPr>
      <xdr:spPr>
        <a:xfrm>
          <a:off x="4686300" y="1670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161432</xdr:rowOff>
    </xdr:from>
    <xdr:to>
      <xdr:col>20</xdr:col>
      <xdr:colOff>38100</xdr:colOff>
      <xdr:row>97</xdr:row>
      <xdr:rowOff>91582</xdr:rowOff>
    </xdr:to>
    <xdr:sp macro="" textlink="">
      <xdr:nvSpPr>
        <xdr:cNvPr id="258" name="楕円 257"/>
        <xdr:cNvSpPr/>
      </xdr:nvSpPr>
      <xdr:spPr>
        <a:xfrm>
          <a:off x="3746500" y="1662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82709</xdr:rowOff>
    </xdr:from>
    <xdr:ext cx="534377" cy="259045"/>
    <xdr:sp macro="" textlink="">
      <xdr:nvSpPr>
        <xdr:cNvPr id="259" name="テキスト ボックス 258"/>
        <xdr:cNvSpPr txBox="1"/>
      </xdr:nvSpPr>
      <xdr:spPr>
        <a:xfrm>
          <a:off x="3530111" y="167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127273</xdr:rowOff>
    </xdr:from>
    <xdr:to>
      <xdr:col>15</xdr:col>
      <xdr:colOff>101600</xdr:colOff>
      <xdr:row>99</xdr:row>
      <xdr:rowOff>57423</xdr:rowOff>
    </xdr:to>
    <xdr:sp macro="" textlink="">
      <xdr:nvSpPr>
        <xdr:cNvPr id="260" name="楕円 259"/>
        <xdr:cNvSpPr/>
      </xdr:nvSpPr>
      <xdr:spPr>
        <a:xfrm>
          <a:off x="2857500" y="169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48550</xdr:rowOff>
    </xdr:from>
    <xdr:ext cx="534377" cy="259045"/>
    <xdr:sp macro="" textlink="">
      <xdr:nvSpPr>
        <xdr:cNvPr id="261" name="テキスト ボックス 260"/>
        <xdr:cNvSpPr txBox="1"/>
      </xdr:nvSpPr>
      <xdr:spPr>
        <a:xfrm>
          <a:off x="2641111" y="170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68114</xdr:rowOff>
    </xdr:from>
    <xdr:to>
      <xdr:col>10</xdr:col>
      <xdr:colOff>165100</xdr:colOff>
      <xdr:row>98</xdr:row>
      <xdr:rowOff>169714</xdr:rowOff>
    </xdr:to>
    <xdr:sp macro="" textlink="">
      <xdr:nvSpPr>
        <xdr:cNvPr id="262" name="楕円 261"/>
        <xdr:cNvSpPr/>
      </xdr:nvSpPr>
      <xdr:spPr>
        <a:xfrm>
          <a:off x="1968500" y="1687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160841</xdr:rowOff>
    </xdr:from>
    <xdr:ext cx="534377" cy="259045"/>
    <xdr:sp macro="" textlink="">
      <xdr:nvSpPr>
        <xdr:cNvPr id="263" name="テキスト ボックス 262"/>
        <xdr:cNvSpPr txBox="1"/>
      </xdr:nvSpPr>
      <xdr:spPr>
        <a:xfrm>
          <a:off x="1752111" y="1696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83136</xdr:rowOff>
    </xdr:from>
    <xdr:to>
      <xdr:col>6</xdr:col>
      <xdr:colOff>38100</xdr:colOff>
      <xdr:row>99</xdr:row>
      <xdr:rowOff>13286</xdr:rowOff>
    </xdr:to>
    <xdr:sp macro="" textlink="">
      <xdr:nvSpPr>
        <xdr:cNvPr id="264" name="楕円 263"/>
        <xdr:cNvSpPr/>
      </xdr:nvSpPr>
      <xdr:spPr>
        <a:xfrm>
          <a:off x="1079500" y="168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4413</xdr:rowOff>
    </xdr:from>
    <xdr:ext cx="534377" cy="259045"/>
    <xdr:sp macro="" textlink="">
      <xdr:nvSpPr>
        <xdr:cNvPr id="265" name="テキスト ボックス 264"/>
        <xdr:cNvSpPr txBox="1"/>
      </xdr:nvSpPr>
      <xdr:spPr>
        <a:xfrm>
          <a:off x="863111" y="1697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137693</xdr:rowOff>
    </xdr:from>
    <xdr:to>
      <xdr:col>55</xdr:col>
      <xdr:colOff>0</xdr:colOff>
      <xdr:row>34</xdr:row>
      <xdr:rowOff>159657</xdr:rowOff>
    </xdr:to>
    <xdr:cxnSp macro="">
      <xdr:nvCxnSpPr>
        <xdr:cNvPr id="292" name="直線コネクタ 291"/>
        <xdr:cNvCxnSpPr/>
      </xdr:nvCxnSpPr>
      <xdr:spPr>
        <a:xfrm flipV="1">
          <a:off x="9639300" y="5966993"/>
          <a:ext cx="838200" cy="2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44529</xdr:rowOff>
    </xdr:from>
    <xdr:to>
      <xdr:col>50</xdr:col>
      <xdr:colOff>114300</xdr:colOff>
      <xdr:row>34</xdr:row>
      <xdr:rowOff>159657</xdr:rowOff>
    </xdr:to>
    <xdr:cxnSp macro="">
      <xdr:nvCxnSpPr>
        <xdr:cNvPr id="295" name="直線コネクタ 294"/>
        <xdr:cNvCxnSpPr/>
      </xdr:nvCxnSpPr>
      <xdr:spPr>
        <a:xfrm>
          <a:off x="8750300" y="5702379"/>
          <a:ext cx="889000" cy="28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24606</xdr:rowOff>
    </xdr:from>
    <xdr:ext cx="599010" cy="259045"/>
    <xdr:sp macro="" textlink="">
      <xdr:nvSpPr>
        <xdr:cNvPr id="297" name="テキスト ボックス 296"/>
        <xdr:cNvSpPr txBox="1"/>
      </xdr:nvSpPr>
      <xdr:spPr>
        <a:xfrm>
          <a:off x="9339795" y="61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44529</xdr:rowOff>
    </xdr:from>
    <xdr:to>
      <xdr:col>45</xdr:col>
      <xdr:colOff>177800</xdr:colOff>
      <xdr:row>36</xdr:row>
      <xdr:rowOff>3843</xdr:rowOff>
    </xdr:to>
    <xdr:cxnSp macro="">
      <xdr:nvCxnSpPr>
        <xdr:cNvPr id="298" name="直線コネクタ 297"/>
        <xdr:cNvCxnSpPr/>
      </xdr:nvCxnSpPr>
      <xdr:spPr>
        <a:xfrm flipV="1">
          <a:off x="7861300" y="5702379"/>
          <a:ext cx="889000" cy="47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106329</xdr:rowOff>
    </xdr:from>
    <xdr:to>
      <xdr:col>41</xdr:col>
      <xdr:colOff>50800</xdr:colOff>
      <xdr:row>36</xdr:row>
      <xdr:rowOff>3843</xdr:rowOff>
    </xdr:to>
    <xdr:cxnSp macro="">
      <xdr:nvCxnSpPr>
        <xdr:cNvPr id="301" name="直線コネクタ 300"/>
        <xdr:cNvCxnSpPr/>
      </xdr:nvCxnSpPr>
      <xdr:spPr>
        <a:xfrm>
          <a:off x="6972300" y="6107079"/>
          <a:ext cx="889000" cy="6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96103</xdr:rowOff>
    </xdr:from>
    <xdr:ext cx="534377" cy="259045"/>
    <xdr:sp macro="" textlink="">
      <xdr:nvSpPr>
        <xdr:cNvPr id="303" name="テキスト ボックス 302"/>
        <xdr:cNvSpPr txBox="1"/>
      </xdr:nvSpPr>
      <xdr:spPr>
        <a:xfrm>
          <a:off x="7594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117880</xdr:rowOff>
    </xdr:from>
    <xdr:ext cx="534377" cy="259045"/>
    <xdr:sp macro="" textlink="">
      <xdr:nvSpPr>
        <xdr:cNvPr id="305" name="テキスト ボックス 304"/>
        <xdr:cNvSpPr txBox="1"/>
      </xdr:nvSpPr>
      <xdr:spPr>
        <a:xfrm>
          <a:off x="6705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86893</xdr:rowOff>
    </xdr:from>
    <xdr:to>
      <xdr:col>55</xdr:col>
      <xdr:colOff>50800</xdr:colOff>
      <xdr:row>35</xdr:row>
      <xdr:rowOff>17043</xdr:rowOff>
    </xdr:to>
    <xdr:sp macro="" textlink="">
      <xdr:nvSpPr>
        <xdr:cNvPr id="311" name="楕円 310"/>
        <xdr:cNvSpPr/>
      </xdr:nvSpPr>
      <xdr:spPr>
        <a:xfrm>
          <a:off x="10426700" y="59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109770</xdr:rowOff>
    </xdr:from>
    <xdr:ext cx="599010" cy="259045"/>
    <xdr:sp macro="" textlink="">
      <xdr:nvSpPr>
        <xdr:cNvPr id="312" name="補助費等該当値テキスト"/>
        <xdr:cNvSpPr txBox="1"/>
      </xdr:nvSpPr>
      <xdr:spPr>
        <a:xfrm>
          <a:off x="10528300" y="576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108857</xdr:rowOff>
    </xdr:from>
    <xdr:to>
      <xdr:col>50</xdr:col>
      <xdr:colOff>165100</xdr:colOff>
      <xdr:row>35</xdr:row>
      <xdr:rowOff>39007</xdr:rowOff>
    </xdr:to>
    <xdr:sp macro="" textlink="">
      <xdr:nvSpPr>
        <xdr:cNvPr id="313" name="楕円 312"/>
        <xdr:cNvSpPr/>
      </xdr:nvSpPr>
      <xdr:spPr>
        <a:xfrm>
          <a:off x="95885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55534</xdr:rowOff>
    </xdr:from>
    <xdr:ext cx="599010" cy="259045"/>
    <xdr:sp macro="" textlink="">
      <xdr:nvSpPr>
        <xdr:cNvPr id="314" name="テキスト ボックス 313"/>
        <xdr:cNvSpPr txBox="1"/>
      </xdr:nvSpPr>
      <xdr:spPr>
        <a:xfrm>
          <a:off x="9339795" y="571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165179</xdr:rowOff>
    </xdr:from>
    <xdr:to>
      <xdr:col>46</xdr:col>
      <xdr:colOff>38100</xdr:colOff>
      <xdr:row>33</xdr:row>
      <xdr:rowOff>95329</xdr:rowOff>
    </xdr:to>
    <xdr:sp macro="" textlink="">
      <xdr:nvSpPr>
        <xdr:cNvPr id="315" name="楕円 314"/>
        <xdr:cNvSpPr/>
      </xdr:nvSpPr>
      <xdr:spPr>
        <a:xfrm>
          <a:off x="8699500" y="56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86456</xdr:rowOff>
    </xdr:from>
    <xdr:ext cx="599010" cy="259045"/>
    <xdr:sp macro="" textlink="">
      <xdr:nvSpPr>
        <xdr:cNvPr id="316" name="テキスト ボックス 315"/>
        <xdr:cNvSpPr txBox="1"/>
      </xdr:nvSpPr>
      <xdr:spPr>
        <a:xfrm>
          <a:off x="8450795" y="574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124493</xdr:rowOff>
    </xdr:from>
    <xdr:to>
      <xdr:col>41</xdr:col>
      <xdr:colOff>101600</xdr:colOff>
      <xdr:row>36</xdr:row>
      <xdr:rowOff>54643</xdr:rowOff>
    </xdr:to>
    <xdr:sp macro="" textlink="">
      <xdr:nvSpPr>
        <xdr:cNvPr id="317" name="楕円 316"/>
        <xdr:cNvSpPr/>
      </xdr:nvSpPr>
      <xdr:spPr>
        <a:xfrm>
          <a:off x="7810500" y="61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71170</xdr:rowOff>
    </xdr:from>
    <xdr:ext cx="599010" cy="259045"/>
    <xdr:sp macro="" textlink="">
      <xdr:nvSpPr>
        <xdr:cNvPr id="318" name="テキスト ボックス 317"/>
        <xdr:cNvSpPr txBox="1"/>
      </xdr:nvSpPr>
      <xdr:spPr>
        <a:xfrm>
          <a:off x="7561795" y="590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55529</xdr:rowOff>
    </xdr:from>
    <xdr:to>
      <xdr:col>36</xdr:col>
      <xdr:colOff>165100</xdr:colOff>
      <xdr:row>35</xdr:row>
      <xdr:rowOff>157129</xdr:rowOff>
    </xdr:to>
    <xdr:sp macro="" textlink="">
      <xdr:nvSpPr>
        <xdr:cNvPr id="319" name="楕円 318"/>
        <xdr:cNvSpPr/>
      </xdr:nvSpPr>
      <xdr:spPr>
        <a:xfrm>
          <a:off x="6921500" y="60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2206</xdr:rowOff>
    </xdr:from>
    <xdr:ext cx="599010" cy="259045"/>
    <xdr:sp macro="" textlink="">
      <xdr:nvSpPr>
        <xdr:cNvPr id="320" name="テキスト ボックス 319"/>
        <xdr:cNvSpPr txBox="1"/>
      </xdr:nvSpPr>
      <xdr:spPr>
        <a:xfrm>
          <a:off x="6672795" y="583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75333</xdr:rowOff>
    </xdr:from>
    <xdr:to>
      <xdr:col>55</xdr:col>
      <xdr:colOff>0</xdr:colOff>
      <xdr:row>58</xdr:row>
      <xdr:rowOff>102380</xdr:rowOff>
    </xdr:to>
    <xdr:cxnSp macro="">
      <xdr:nvCxnSpPr>
        <xdr:cNvPr id="351" name="直線コネクタ 350"/>
        <xdr:cNvCxnSpPr/>
      </xdr:nvCxnSpPr>
      <xdr:spPr>
        <a:xfrm flipV="1">
          <a:off x="9639300" y="9847983"/>
          <a:ext cx="838200" cy="19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2" name="普通建設事業費平均値テキスト"/>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132512</xdr:rowOff>
    </xdr:from>
    <xdr:to>
      <xdr:col>50</xdr:col>
      <xdr:colOff>114300</xdr:colOff>
      <xdr:row>58</xdr:row>
      <xdr:rowOff>102380</xdr:rowOff>
    </xdr:to>
    <xdr:cxnSp macro="">
      <xdr:nvCxnSpPr>
        <xdr:cNvPr id="354" name="直線コネクタ 353"/>
        <xdr:cNvCxnSpPr/>
      </xdr:nvCxnSpPr>
      <xdr:spPr>
        <a:xfrm>
          <a:off x="8750300" y="9905162"/>
          <a:ext cx="889000" cy="14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132512</xdr:rowOff>
    </xdr:from>
    <xdr:to>
      <xdr:col>45</xdr:col>
      <xdr:colOff>177800</xdr:colOff>
      <xdr:row>58</xdr:row>
      <xdr:rowOff>16596</xdr:rowOff>
    </xdr:to>
    <xdr:cxnSp macro="">
      <xdr:nvCxnSpPr>
        <xdr:cNvPr id="357" name="直線コネクタ 356"/>
        <xdr:cNvCxnSpPr/>
      </xdr:nvCxnSpPr>
      <xdr:spPr>
        <a:xfrm flipV="1">
          <a:off x="7861300" y="9905162"/>
          <a:ext cx="889000" cy="5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68152</xdr:rowOff>
    </xdr:from>
    <xdr:to>
      <xdr:col>41</xdr:col>
      <xdr:colOff>50800</xdr:colOff>
      <xdr:row>58</xdr:row>
      <xdr:rowOff>16596</xdr:rowOff>
    </xdr:to>
    <xdr:cxnSp macro="">
      <xdr:nvCxnSpPr>
        <xdr:cNvPr id="360" name="直線コネクタ 359"/>
        <xdr:cNvCxnSpPr/>
      </xdr:nvCxnSpPr>
      <xdr:spPr>
        <a:xfrm>
          <a:off x="6972300" y="9669352"/>
          <a:ext cx="889000" cy="29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130185</xdr:rowOff>
    </xdr:from>
    <xdr:ext cx="599010" cy="259045"/>
    <xdr:sp macro="" textlink="">
      <xdr:nvSpPr>
        <xdr:cNvPr id="364" name="テキスト ボックス 363"/>
        <xdr:cNvSpPr txBox="1"/>
      </xdr:nvSpPr>
      <xdr:spPr>
        <a:xfrm>
          <a:off x="6672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24533</xdr:rowOff>
    </xdr:from>
    <xdr:to>
      <xdr:col>55</xdr:col>
      <xdr:colOff>50800</xdr:colOff>
      <xdr:row>57</xdr:row>
      <xdr:rowOff>126133</xdr:rowOff>
    </xdr:to>
    <xdr:sp macro="" textlink="">
      <xdr:nvSpPr>
        <xdr:cNvPr id="370" name="楕円 369"/>
        <xdr:cNvSpPr/>
      </xdr:nvSpPr>
      <xdr:spPr>
        <a:xfrm>
          <a:off x="10426700" y="979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47410</xdr:rowOff>
    </xdr:from>
    <xdr:ext cx="599010" cy="259045"/>
    <xdr:sp macro="" textlink="">
      <xdr:nvSpPr>
        <xdr:cNvPr id="371" name="普通建設事業費該当値テキスト"/>
        <xdr:cNvSpPr txBox="1"/>
      </xdr:nvSpPr>
      <xdr:spPr>
        <a:xfrm>
          <a:off x="10528300" y="964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51580</xdr:rowOff>
    </xdr:from>
    <xdr:to>
      <xdr:col>50</xdr:col>
      <xdr:colOff>165100</xdr:colOff>
      <xdr:row>58</xdr:row>
      <xdr:rowOff>153180</xdr:rowOff>
    </xdr:to>
    <xdr:sp macro="" textlink="">
      <xdr:nvSpPr>
        <xdr:cNvPr id="372" name="楕円 371"/>
        <xdr:cNvSpPr/>
      </xdr:nvSpPr>
      <xdr:spPr>
        <a:xfrm>
          <a:off x="9588500" y="99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144307</xdr:rowOff>
    </xdr:from>
    <xdr:ext cx="534377" cy="259045"/>
    <xdr:sp macro="" textlink="">
      <xdr:nvSpPr>
        <xdr:cNvPr id="373" name="テキスト ボックス 372"/>
        <xdr:cNvSpPr txBox="1"/>
      </xdr:nvSpPr>
      <xdr:spPr>
        <a:xfrm>
          <a:off x="9372111" y="1008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81712</xdr:rowOff>
    </xdr:from>
    <xdr:to>
      <xdr:col>46</xdr:col>
      <xdr:colOff>38100</xdr:colOff>
      <xdr:row>58</xdr:row>
      <xdr:rowOff>11862</xdr:rowOff>
    </xdr:to>
    <xdr:sp macro="" textlink="">
      <xdr:nvSpPr>
        <xdr:cNvPr id="374" name="楕円 373"/>
        <xdr:cNvSpPr/>
      </xdr:nvSpPr>
      <xdr:spPr>
        <a:xfrm>
          <a:off x="8699500" y="98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2989</xdr:rowOff>
    </xdr:from>
    <xdr:ext cx="534377" cy="259045"/>
    <xdr:sp macro="" textlink="">
      <xdr:nvSpPr>
        <xdr:cNvPr id="375" name="テキスト ボックス 374"/>
        <xdr:cNvSpPr txBox="1"/>
      </xdr:nvSpPr>
      <xdr:spPr>
        <a:xfrm>
          <a:off x="8483111" y="994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137246</xdr:rowOff>
    </xdr:from>
    <xdr:to>
      <xdr:col>41</xdr:col>
      <xdr:colOff>101600</xdr:colOff>
      <xdr:row>58</xdr:row>
      <xdr:rowOff>67396</xdr:rowOff>
    </xdr:to>
    <xdr:sp macro="" textlink="">
      <xdr:nvSpPr>
        <xdr:cNvPr id="376" name="楕円 375"/>
        <xdr:cNvSpPr/>
      </xdr:nvSpPr>
      <xdr:spPr>
        <a:xfrm>
          <a:off x="7810500" y="99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58523</xdr:rowOff>
    </xdr:from>
    <xdr:ext cx="534377" cy="259045"/>
    <xdr:sp macro="" textlink="">
      <xdr:nvSpPr>
        <xdr:cNvPr id="377" name="テキスト ボックス 376"/>
        <xdr:cNvSpPr txBox="1"/>
      </xdr:nvSpPr>
      <xdr:spPr>
        <a:xfrm>
          <a:off x="7594111" y="1000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17352</xdr:rowOff>
    </xdr:from>
    <xdr:to>
      <xdr:col>36</xdr:col>
      <xdr:colOff>165100</xdr:colOff>
      <xdr:row>56</xdr:row>
      <xdr:rowOff>118952</xdr:rowOff>
    </xdr:to>
    <xdr:sp macro="" textlink="">
      <xdr:nvSpPr>
        <xdr:cNvPr id="378" name="楕円 377"/>
        <xdr:cNvSpPr/>
      </xdr:nvSpPr>
      <xdr:spPr>
        <a:xfrm>
          <a:off x="6921500" y="961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135479</xdr:rowOff>
    </xdr:from>
    <xdr:ext cx="599010" cy="259045"/>
    <xdr:sp macro="" textlink="">
      <xdr:nvSpPr>
        <xdr:cNvPr id="379" name="テキスト ボックス 378"/>
        <xdr:cNvSpPr txBox="1"/>
      </xdr:nvSpPr>
      <xdr:spPr>
        <a:xfrm>
          <a:off x="6672795" y="939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79158</xdr:rowOff>
    </xdr:from>
    <xdr:to>
      <xdr:col>55</xdr:col>
      <xdr:colOff>0</xdr:colOff>
      <xdr:row>78</xdr:row>
      <xdr:rowOff>79829</xdr:rowOff>
    </xdr:to>
    <xdr:cxnSp macro="">
      <xdr:nvCxnSpPr>
        <xdr:cNvPr id="406" name="直線コネクタ 405"/>
        <xdr:cNvCxnSpPr/>
      </xdr:nvCxnSpPr>
      <xdr:spPr>
        <a:xfrm>
          <a:off x="9639300" y="13452258"/>
          <a:ext cx="8382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25285</xdr:rowOff>
    </xdr:from>
    <xdr:to>
      <xdr:col>50</xdr:col>
      <xdr:colOff>114300</xdr:colOff>
      <xdr:row>78</xdr:row>
      <xdr:rowOff>79158</xdr:rowOff>
    </xdr:to>
    <xdr:cxnSp macro="">
      <xdr:nvCxnSpPr>
        <xdr:cNvPr id="409" name="直線コネクタ 408"/>
        <xdr:cNvCxnSpPr/>
      </xdr:nvCxnSpPr>
      <xdr:spPr>
        <a:xfrm>
          <a:off x="8750300" y="13226935"/>
          <a:ext cx="889000" cy="22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25285</xdr:rowOff>
    </xdr:from>
    <xdr:to>
      <xdr:col>45</xdr:col>
      <xdr:colOff>177800</xdr:colOff>
      <xdr:row>78</xdr:row>
      <xdr:rowOff>47620</xdr:rowOff>
    </xdr:to>
    <xdr:cxnSp macro="">
      <xdr:nvCxnSpPr>
        <xdr:cNvPr id="412" name="直線コネクタ 411"/>
        <xdr:cNvCxnSpPr/>
      </xdr:nvCxnSpPr>
      <xdr:spPr>
        <a:xfrm flipV="1">
          <a:off x="7861300" y="13226935"/>
          <a:ext cx="889000" cy="19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43118</xdr:rowOff>
    </xdr:from>
    <xdr:ext cx="534377" cy="259045"/>
    <xdr:sp macro="" textlink="">
      <xdr:nvSpPr>
        <xdr:cNvPr id="414" name="テキスト ボックス 413"/>
        <xdr:cNvSpPr txBox="1"/>
      </xdr:nvSpPr>
      <xdr:spPr>
        <a:xfrm>
          <a:off x="8483111" y="134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109552</xdr:rowOff>
    </xdr:from>
    <xdr:to>
      <xdr:col>41</xdr:col>
      <xdr:colOff>50800</xdr:colOff>
      <xdr:row>78</xdr:row>
      <xdr:rowOff>47620</xdr:rowOff>
    </xdr:to>
    <xdr:cxnSp macro="">
      <xdr:nvCxnSpPr>
        <xdr:cNvPr id="415" name="直線コネクタ 414"/>
        <xdr:cNvCxnSpPr/>
      </xdr:nvCxnSpPr>
      <xdr:spPr>
        <a:xfrm>
          <a:off x="6972300" y="12968302"/>
          <a:ext cx="889000" cy="45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32639</xdr:rowOff>
    </xdr:from>
    <xdr:ext cx="534377" cy="259045"/>
    <xdr:sp macro="" textlink="">
      <xdr:nvSpPr>
        <xdr:cNvPr id="419" name="テキスト ボックス 418"/>
        <xdr:cNvSpPr txBox="1"/>
      </xdr:nvSpPr>
      <xdr:spPr>
        <a:xfrm>
          <a:off x="6705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29029</xdr:rowOff>
    </xdr:from>
    <xdr:to>
      <xdr:col>55</xdr:col>
      <xdr:colOff>50800</xdr:colOff>
      <xdr:row>78</xdr:row>
      <xdr:rowOff>130629</xdr:rowOff>
    </xdr:to>
    <xdr:sp macro="" textlink="">
      <xdr:nvSpPr>
        <xdr:cNvPr id="425" name="楕円 424"/>
        <xdr:cNvSpPr/>
      </xdr:nvSpPr>
      <xdr:spPr>
        <a:xfrm>
          <a:off x="10426700" y="134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115406</xdr:rowOff>
    </xdr:from>
    <xdr:ext cx="534377" cy="259045"/>
    <xdr:sp macro="" textlink="">
      <xdr:nvSpPr>
        <xdr:cNvPr id="426" name="普通建設事業費 （ うち新規整備　）該当値テキスト"/>
        <xdr:cNvSpPr txBox="1"/>
      </xdr:nvSpPr>
      <xdr:spPr>
        <a:xfrm>
          <a:off x="10528300" y="1331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28358</xdr:rowOff>
    </xdr:from>
    <xdr:to>
      <xdr:col>50</xdr:col>
      <xdr:colOff>165100</xdr:colOff>
      <xdr:row>78</xdr:row>
      <xdr:rowOff>129958</xdr:rowOff>
    </xdr:to>
    <xdr:sp macro="" textlink="">
      <xdr:nvSpPr>
        <xdr:cNvPr id="427" name="楕円 426"/>
        <xdr:cNvSpPr/>
      </xdr:nvSpPr>
      <xdr:spPr>
        <a:xfrm>
          <a:off x="9588500" y="134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121085</xdr:rowOff>
    </xdr:from>
    <xdr:ext cx="534377" cy="259045"/>
    <xdr:sp macro="" textlink="">
      <xdr:nvSpPr>
        <xdr:cNvPr id="428" name="テキスト ボックス 427"/>
        <xdr:cNvSpPr txBox="1"/>
      </xdr:nvSpPr>
      <xdr:spPr>
        <a:xfrm>
          <a:off x="9372111" y="134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145935</xdr:rowOff>
    </xdr:from>
    <xdr:to>
      <xdr:col>46</xdr:col>
      <xdr:colOff>38100</xdr:colOff>
      <xdr:row>77</xdr:row>
      <xdr:rowOff>76085</xdr:rowOff>
    </xdr:to>
    <xdr:sp macro="" textlink="">
      <xdr:nvSpPr>
        <xdr:cNvPr id="429" name="楕円 428"/>
        <xdr:cNvSpPr/>
      </xdr:nvSpPr>
      <xdr:spPr>
        <a:xfrm>
          <a:off x="8699500" y="1317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92613</xdr:rowOff>
    </xdr:from>
    <xdr:ext cx="534377" cy="259045"/>
    <xdr:sp macro="" textlink="">
      <xdr:nvSpPr>
        <xdr:cNvPr id="430" name="テキスト ボックス 429"/>
        <xdr:cNvSpPr txBox="1"/>
      </xdr:nvSpPr>
      <xdr:spPr>
        <a:xfrm>
          <a:off x="8483111" y="1295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168270</xdr:rowOff>
    </xdr:from>
    <xdr:to>
      <xdr:col>41</xdr:col>
      <xdr:colOff>101600</xdr:colOff>
      <xdr:row>78</xdr:row>
      <xdr:rowOff>98420</xdr:rowOff>
    </xdr:to>
    <xdr:sp macro="" textlink="">
      <xdr:nvSpPr>
        <xdr:cNvPr id="431" name="楕円 430"/>
        <xdr:cNvSpPr/>
      </xdr:nvSpPr>
      <xdr:spPr>
        <a:xfrm>
          <a:off x="7810500" y="133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89547</xdr:rowOff>
    </xdr:from>
    <xdr:ext cx="534377" cy="259045"/>
    <xdr:sp macro="" textlink="">
      <xdr:nvSpPr>
        <xdr:cNvPr id="432" name="テキスト ボックス 431"/>
        <xdr:cNvSpPr txBox="1"/>
      </xdr:nvSpPr>
      <xdr:spPr>
        <a:xfrm>
          <a:off x="7594111" y="1346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58752</xdr:rowOff>
    </xdr:from>
    <xdr:to>
      <xdr:col>36</xdr:col>
      <xdr:colOff>165100</xdr:colOff>
      <xdr:row>75</xdr:row>
      <xdr:rowOff>160353</xdr:rowOff>
    </xdr:to>
    <xdr:sp macro="" textlink="">
      <xdr:nvSpPr>
        <xdr:cNvPr id="433" name="楕円 432"/>
        <xdr:cNvSpPr/>
      </xdr:nvSpPr>
      <xdr:spPr>
        <a:xfrm>
          <a:off x="6921500" y="129175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5429</xdr:rowOff>
    </xdr:from>
    <xdr:ext cx="599010" cy="259045"/>
    <xdr:sp macro="" textlink="">
      <xdr:nvSpPr>
        <xdr:cNvPr id="434" name="テキスト ボックス 433"/>
        <xdr:cNvSpPr txBox="1"/>
      </xdr:nvSpPr>
      <xdr:spPr>
        <a:xfrm>
          <a:off x="6672795" y="1269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1429</xdr:rowOff>
    </xdr:from>
    <xdr:to>
      <xdr:col>55</xdr:col>
      <xdr:colOff>0</xdr:colOff>
      <xdr:row>98</xdr:row>
      <xdr:rowOff>74581</xdr:rowOff>
    </xdr:to>
    <xdr:cxnSp macro="">
      <xdr:nvCxnSpPr>
        <xdr:cNvPr id="461" name="直線コネクタ 460"/>
        <xdr:cNvCxnSpPr/>
      </xdr:nvCxnSpPr>
      <xdr:spPr>
        <a:xfrm flipV="1">
          <a:off x="9639300" y="16632079"/>
          <a:ext cx="8382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2" name="普通建設事業費 （ うち更新整備　）平均値テキスト"/>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74581</xdr:rowOff>
    </xdr:from>
    <xdr:to>
      <xdr:col>50</xdr:col>
      <xdr:colOff>114300</xdr:colOff>
      <xdr:row>98</xdr:row>
      <xdr:rowOff>77732</xdr:rowOff>
    </xdr:to>
    <xdr:cxnSp macro="">
      <xdr:nvCxnSpPr>
        <xdr:cNvPr id="464" name="直線コネクタ 463"/>
        <xdr:cNvCxnSpPr/>
      </xdr:nvCxnSpPr>
      <xdr:spPr>
        <a:xfrm flipV="1">
          <a:off x="8750300" y="16876681"/>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138534</xdr:rowOff>
    </xdr:from>
    <xdr:to>
      <xdr:col>45</xdr:col>
      <xdr:colOff>177800</xdr:colOff>
      <xdr:row>98</xdr:row>
      <xdr:rowOff>77732</xdr:rowOff>
    </xdr:to>
    <xdr:cxnSp macro="">
      <xdr:nvCxnSpPr>
        <xdr:cNvPr id="467" name="直線コネクタ 466"/>
        <xdr:cNvCxnSpPr/>
      </xdr:nvCxnSpPr>
      <xdr:spPr>
        <a:xfrm>
          <a:off x="7861300" y="16769184"/>
          <a:ext cx="889000" cy="11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138534</xdr:rowOff>
    </xdr:from>
    <xdr:to>
      <xdr:col>41</xdr:col>
      <xdr:colOff>50800</xdr:colOff>
      <xdr:row>98</xdr:row>
      <xdr:rowOff>2842</xdr:rowOff>
    </xdr:to>
    <xdr:cxnSp macro="">
      <xdr:nvCxnSpPr>
        <xdr:cNvPr id="470" name="直線コネクタ 469"/>
        <xdr:cNvCxnSpPr/>
      </xdr:nvCxnSpPr>
      <xdr:spPr>
        <a:xfrm flipV="1">
          <a:off x="6972300" y="16769184"/>
          <a:ext cx="889000" cy="3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122079</xdr:rowOff>
    </xdr:from>
    <xdr:to>
      <xdr:col>55</xdr:col>
      <xdr:colOff>50800</xdr:colOff>
      <xdr:row>97</xdr:row>
      <xdr:rowOff>52229</xdr:rowOff>
    </xdr:to>
    <xdr:sp macro="" textlink="">
      <xdr:nvSpPr>
        <xdr:cNvPr id="480" name="楕円 479"/>
        <xdr:cNvSpPr/>
      </xdr:nvSpPr>
      <xdr:spPr>
        <a:xfrm>
          <a:off x="10426700" y="165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144956</xdr:rowOff>
    </xdr:from>
    <xdr:ext cx="534377" cy="259045"/>
    <xdr:sp macro="" textlink="">
      <xdr:nvSpPr>
        <xdr:cNvPr id="481" name="普通建設事業費 （ うち更新整備　）該当値テキスト"/>
        <xdr:cNvSpPr txBox="1"/>
      </xdr:nvSpPr>
      <xdr:spPr>
        <a:xfrm>
          <a:off x="10528300" y="164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23781</xdr:rowOff>
    </xdr:from>
    <xdr:to>
      <xdr:col>50</xdr:col>
      <xdr:colOff>165100</xdr:colOff>
      <xdr:row>98</xdr:row>
      <xdr:rowOff>125381</xdr:rowOff>
    </xdr:to>
    <xdr:sp macro="" textlink="">
      <xdr:nvSpPr>
        <xdr:cNvPr id="482" name="楕円 481"/>
        <xdr:cNvSpPr/>
      </xdr:nvSpPr>
      <xdr:spPr>
        <a:xfrm>
          <a:off x="9588500" y="168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116508</xdr:rowOff>
    </xdr:from>
    <xdr:ext cx="534377" cy="259045"/>
    <xdr:sp macro="" textlink="">
      <xdr:nvSpPr>
        <xdr:cNvPr id="483" name="テキスト ボックス 482"/>
        <xdr:cNvSpPr txBox="1"/>
      </xdr:nvSpPr>
      <xdr:spPr>
        <a:xfrm>
          <a:off x="9372111" y="169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26932</xdr:rowOff>
    </xdr:from>
    <xdr:to>
      <xdr:col>46</xdr:col>
      <xdr:colOff>38100</xdr:colOff>
      <xdr:row>98</xdr:row>
      <xdr:rowOff>128532</xdr:rowOff>
    </xdr:to>
    <xdr:sp macro="" textlink="">
      <xdr:nvSpPr>
        <xdr:cNvPr id="484" name="楕円 483"/>
        <xdr:cNvSpPr/>
      </xdr:nvSpPr>
      <xdr:spPr>
        <a:xfrm>
          <a:off x="8699500" y="1682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119659</xdr:rowOff>
    </xdr:from>
    <xdr:ext cx="534377" cy="259045"/>
    <xdr:sp macro="" textlink="">
      <xdr:nvSpPr>
        <xdr:cNvPr id="485" name="テキスト ボックス 484"/>
        <xdr:cNvSpPr txBox="1"/>
      </xdr:nvSpPr>
      <xdr:spPr>
        <a:xfrm>
          <a:off x="8483111" y="1692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87734</xdr:rowOff>
    </xdr:from>
    <xdr:to>
      <xdr:col>41</xdr:col>
      <xdr:colOff>101600</xdr:colOff>
      <xdr:row>98</xdr:row>
      <xdr:rowOff>17884</xdr:rowOff>
    </xdr:to>
    <xdr:sp macro="" textlink="">
      <xdr:nvSpPr>
        <xdr:cNvPr id="486" name="楕円 485"/>
        <xdr:cNvSpPr/>
      </xdr:nvSpPr>
      <xdr:spPr>
        <a:xfrm>
          <a:off x="7810500" y="1671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9011</xdr:rowOff>
    </xdr:from>
    <xdr:ext cx="534377" cy="259045"/>
    <xdr:sp macro="" textlink="">
      <xdr:nvSpPr>
        <xdr:cNvPr id="487" name="テキスト ボックス 486"/>
        <xdr:cNvSpPr txBox="1"/>
      </xdr:nvSpPr>
      <xdr:spPr>
        <a:xfrm>
          <a:off x="7594111" y="1681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123492</xdr:rowOff>
    </xdr:from>
    <xdr:to>
      <xdr:col>36</xdr:col>
      <xdr:colOff>165100</xdr:colOff>
      <xdr:row>98</xdr:row>
      <xdr:rowOff>53642</xdr:rowOff>
    </xdr:to>
    <xdr:sp macro="" textlink="">
      <xdr:nvSpPr>
        <xdr:cNvPr id="488" name="楕円 487"/>
        <xdr:cNvSpPr/>
      </xdr:nvSpPr>
      <xdr:spPr>
        <a:xfrm>
          <a:off x="6921500" y="16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44769</xdr:rowOff>
    </xdr:from>
    <xdr:ext cx="534377" cy="259045"/>
    <xdr:sp macro="" textlink="">
      <xdr:nvSpPr>
        <xdr:cNvPr id="489" name="テキスト ボックス 488"/>
        <xdr:cNvSpPr txBox="1"/>
      </xdr:nvSpPr>
      <xdr:spPr>
        <a:xfrm>
          <a:off x="6705111" y="1684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92680</xdr:rowOff>
    </xdr:from>
    <xdr:to>
      <xdr:col>85</xdr:col>
      <xdr:colOff>127000</xdr:colOff>
      <xdr:row>39</xdr:row>
      <xdr:rowOff>94528</xdr:rowOff>
    </xdr:to>
    <xdr:cxnSp macro="">
      <xdr:nvCxnSpPr>
        <xdr:cNvPr id="520" name="直線コネクタ 519"/>
        <xdr:cNvCxnSpPr/>
      </xdr:nvCxnSpPr>
      <xdr:spPr>
        <a:xfrm flipV="1">
          <a:off x="15481300" y="6779230"/>
          <a:ext cx="8382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88063</xdr:rowOff>
    </xdr:from>
    <xdr:to>
      <xdr:col>81</xdr:col>
      <xdr:colOff>50800</xdr:colOff>
      <xdr:row>39</xdr:row>
      <xdr:rowOff>94528</xdr:rowOff>
    </xdr:to>
    <xdr:cxnSp macro="">
      <xdr:nvCxnSpPr>
        <xdr:cNvPr id="523" name="直線コネクタ 522"/>
        <xdr:cNvCxnSpPr/>
      </xdr:nvCxnSpPr>
      <xdr:spPr>
        <a:xfrm>
          <a:off x="14592300" y="6774613"/>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76861</xdr:rowOff>
    </xdr:from>
    <xdr:to>
      <xdr:col>76</xdr:col>
      <xdr:colOff>114300</xdr:colOff>
      <xdr:row>39</xdr:row>
      <xdr:rowOff>88063</xdr:rowOff>
    </xdr:to>
    <xdr:cxnSp macro="">
      <xdr:nvCxnSpPr>
        <xdr:cNvPr id="526" name="直線コネクタ 525"/>
        <xdr:cNvCxnSpPr/>
      </xdr:nvCxnSpPr>
      <xdr:spPr>
        <a:xfrm>
          <a:off x="13703300" y="6763411"/>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63478</xdr:rowOff>
    </xdr:from>
    <xdr:to>
      <xdr:col>71</xdr:col>
      <xdr:colOff>177800</xdr:colOff>
      <xdr:row>39</xdr:row>
      <xdr:rowOff>76861</xdr:rowOff>
    </xdr:to>
    <xdr:cxnSp macro="">
      <xdr:nvCxnSpPr>
        <xdr:cNvPr id="529" name="直線コネクタ 528"/>
        <xdr:cNvCxnSpPr/>
      </xdr:nvCxnSpPr>
      <xdr:spPr>
        <a:xfrm>
          <a:off x="12814300" y="6750028"/>
          <a:ext cx="889000" cy="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110591</xdr:rowOff>
    </xdr:from>
    <xdr:ext cx="469744" cy="259045"/>
    <xdr:sp macro="" textlink="">
      <xdr:nvSpPr>
        <xdr:cNvPr id="533" name="テキスト ボックス 532"/>
        <xdr:cNvSpPr txBox="1"/>
      </xdr:nvSpPr>
      <xdr:spPr>
        <a:xfrm>
          <a:off x="12579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41880</xdr:rowOff>
    </xdr:from>
    <xdr:to>
      <xdr:col>85</xdr:col>
      <xdr:colOff>177800</xdr:colOff>
      <xdr:row>39</xdr:row>
      <xdr:rowOff>143480</xdr:rowOff>
    </xdr:to>
    <xdr:sp macro="" textlink="">
      <xdr:nvSpPr>
        <xdr:cNvPr id="539" name="楕円 538"/>
        <xdr:cNvSpPr/>
      </xdr:nvSpPr>
      <xdr:spPr>
        <a:xfrm>
          <a:off x="16268700" y="672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165599</xdr:rowOff>
    </xdr:from>
    <xdr:ext cx="469744" cy="259045"/>
    <xdr:sp macro="" textlink="">
      <xdr:nvSpPr>
        <xdr:cNvPr id="540" name="災害復旧事業費該当値テキスト"/>
        <xdr:cNvSpPr txBox="1"/>
      </xdr:nvSpPr>
      <xdr:spPr>
        <a:xfrm>
          <a:off x="16370300" y="66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43728</xdr:rowOff>
    </xdr:from>
    <xdr:to>
      <xdr:col>81</xdr:col>
      <xdr:colOff>101600</xdr:colOff>
      <xdr:row>39</xdr:row>
      <xdr:rowOff>145328</xdr:rowOff>
    </xdr:to>
    <xdr:sp macro="" textlink="">
      <xdr:nvSpPr>
        <xdr:cNvPr id="541" name="楕円 540"/>
        <xdr:cNvSpPr/>
      </xdr:nvSpPr>
      <xdr:spPr>
        <a:xfrm>
          <a:off x="15430500" y="67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136455</xdr:rowOff>
    </xdr:from>
    <xdr:ext cx="469744" cy="259045"/>
    <xdr:sp macro="" textlink="">
      <xdr:nvSpPr>
        <xdr:cNvPr id="542" name="テキスト ボックス 541"/>
        <xdr:cNvSpPr txBox="1"/>
      </xdr:nvSpPr>
      <xdr:spPr>
        <a:xfrm>
          <a:off x="15246428" y="682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37263</xdr:rowOff>
    </xdr:from>
    <xdr:to>
      <xdr:col>76</xdr:col>
      <xdr:colOff>165100</xdr:colOff>
      <xdr:row>39</xdr:row>
      <xdr:rowOff>138863</xdr:rowOff>
    </xdr:to>
    <xdr:sp macro="" textlink="">
      <xdr:nvSpPr>
        <xdr:cNvPr id="543" name="楕円 542"/>
        <xdr:cNvSpPr/>
      </xdr:nvSpPr>
      <xdr:spPr>
        <a:xfrm>
          <a:off x="14541500" y="67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129990</xdr:rowOff>
    </xdr:from>
    <xdr:ext cx="469744" cy="259045"/>
    <xdr:sp macro="" textlink="">
      <xdr:nvSpPr>
        <xdr:cNvPr id="544" name="テキスト ボックス 543"/>
        <xdr:cNvSpPr txBox="1"/>
      </xdr:nvSpPr>
      <xdr:spPr>
        <a:xfrm>
          <a:off x="14357428" y="681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26061</xdr:rowOff>
    </xdr:from>
    <xdr:to>
      <xdr:col>72</xdr:col>
      <xdr:colOff>38100</xdr:colOff>
      <xdr:row>39</xdr:row>
      <xdr:rowOff>127661</xdr:rowOff>
    </xdr:to>
    <xdr:sp macro="" textlink="">
      <xdr:nvSpPr>
        <xdr:cNvPr id="545" name="楕円 544"/>
        <xdr:cNvSpPr/>
      </xdr:nvSpPr>
      <xdr:spPr>
        <a:xfrm>
          <a:off x="13652500" y="67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118788</xdr:rowOff>
    </xdr:from>
    <xdr:ext cx="469744" cy="259045"/>
    <xdr:sp macro="" textlink="">
      <xdr:nvSpPr>
        <xdr:cNvPr id="546" name="テキスト ボックス 545"/>
        <xdr:cNvSpPr txBox="1"/>
      </xdr:nvSpPr>
      <xdr:spPr>
        <a:xfrm>
          <a:off x="13468428" y="680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12678</xdr:rowOff>
    </xdr:from>
    <xdr:to>
      <xdr:col>67</xdr:col>
      <xdr:colOff>101600</xdr:colOff>
      <xdr:row>39</xdr:row>
      <xdr:rowOff>114278</xdr:rowOff>
    </xdr:to>
    <xdr:sp macro="" textlink="">
      <xdr:nvSpPr>
        <xdr:cNvPr id="547" name="楕円 546"/>
        <xdr:cNvSpPr/>
      </xdr:nvSpPr>
      <xdr:spPr>
        <a:xfrm>
          <a:off x="12763500" y="66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130805</xdr:rowOff>
    </xdr:from>
    <xdr:ext cx="534377" cy="259045"/>
    <xdr:sp macro="" textlink="">
      <xdr:nvSpPr>
        <xdr:cNvPr id="548" name="テキスト ボックス 547"/>
        <xdr:cNvSpPr txBox="1"/>
      </xdr:nvSpPr>
      <xdr:spPr>
        <a:xfrm>
          <a:off x="12547111" y="64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35222</xdr:rowOff>
    </xdr:from>
    <xdr:to>
      <xdr:col>85</xdr:col>
      <xdr:colOff>127000</xdr:colOff>
      <xdr:row>75</xdr:row>
      <xdr:rowOff>64605</xdr:rowOff>
    </xdr:to>
    <xdr:cxnSp macro="">
      <xdr:nvCxnSpPr>
        <xdr:cNvPr id="636" name="直線コネクタ 635"/>
        <xdr:cNvCxnSpPr/>
      </xdr:nvCxnSpPr>
      <xdr:spPr>
        <a:xfrm flipV="1">
          <a:off x="15481300" y="12893972"/>
          <a:ext cx="838200" cy="2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37" name="公債費平均値テキスト"/>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42659</xdr:rowOff>
    </xdr:from>
    <xdr:to>
      <xdr:col>81</xdr:col>
      <xdr:colOff>50800</xdr:colOff>
      <xdr:row>75</xdr:row>
      <xdr:rowOff>64605</xdr:rowOff>
    </xdr:to>
    <xdr:cxnSp macro="">
      <xdr:nvCxnSpPr>
        <xdr:cNvPr id="639" name="直線コネクタ 638"/>
        <xdr:cNvCxnSpPr/>
      </xdr:nvCxnSpPr>
      <xdr:spPr>
        <a:xfrm>
          <a:off x="14592300" y="12901409"/>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118792</xdr:rowOff>
    </xdr:from>
    <xdr:ext cx="534377" cy="259045"/>
    <xdr:sp macro="" textlink="">
      <xdr:nvSpPr>
        <xdr:cNvPr id="641" name="テキスト ボックス 640"/>
        <xdr:cNvSpPr txBox="1"/>
      </xdr:nvSpPr>
      <xdr:spPr>
        <a:xfrm>
          <a:off x="15214111" y="131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42659</xdr:rowOff>
    </xdr:from>
    <xdr:to>
      <xdr:col>76</xdr:col>
      <xdr:colOff>114300</xdr:colOff>
      <xdr:row>75</xdr:row>
      <xdr:rowOff>46004</xdr:rowOff>
    </xdr:to>
    <xdr:cxnSp macro="">
      <xdr:nvCxnSpPr>
        <xdr:cNvPr id="642" name="直線コネクタ 641"/>
        <xdr:cNvCxnSpPr/>
      </xdr:nvCxnSpPr>
      <xdr:spPr>
        <a:xfrm flipV="1">
          <a:off x="13703300" y="12901409"/>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154484</xdr:rowOff>
    </xdr:from>
    <xdr:ext cx="534377" cy="259045"/>
    <xdr:sp macro="" textlink="">
      <xdr:nvSpPr>
        <xdr:cNvPr id="644" name="テキスト ボックス 643"/>
        <xdr:cNvSpPr txBox="1"/>
      </xdr:nvSpPr>
      <xdr:spPr>
        <a:xfrm>
          <a:off x="14325111" y="131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46004</xdr:rowOff>
    </xdr:from>
    <xdr:to>
      <xdr:col>71</xdr:col>
      <xdr:colOff>177800</xdr:colOff>
      <xdr:row>75</xdr:row>
      <xdr:rowOff>70990</xdr:rowOff>
    </xdr:to>
    <xdr:cxnSp macro="">
      <xdr:nvCxnSpPr>
        <xdr:cNvPr id="645" name="直線コネクタ 644"/>
        <xdr:cNvCxnSpPr/>
      </xdr:nvCxnSpPr>
      <xdr:spPr>
        <a:xfrm flipV="1">
          <a:off x="12814300" y="12904754"/>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142377</xdr:rowOff>
    </xdr:from>
    <xdr:ext cx="534377" cy="259045"/>
    <xdr:sp macro="" textlink="">
      <xdr:nvSpPr>
        <xdr:cNvPr id="647" name="テキスト ボックス 646"/>
        <xdr:cNvSpPr txBox="1"/>
      </xdr:nvSpPr>
      <xdr:spPr>
        <a:xfrm>
          <a:off x="13436111" y="131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170280</xdr:rowOff>
    </xdr:from>
    <xdr:ext cx="534377" cy="259045"/>
    <xdr:sp macro="" textlink="">
      <xdr:nvSpPr>
        <xdr:cNvPr id="649" name="テキスト ボックス 648"/>
        <xdr:cNvSpPr txBox="1"/>
      </xdr:nvSpPr>
      <xdr:spPr>
        <a:xfrm>
          <a:off x="12547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155872</xdr:rowOff>
    </xdr:from>
    <xdr:to>
      <xdr:col>85</xdr:col>
      <xdr:colOff>177800</xdr:colOff>
      <xdr:row>75</xdr:row>
      <xdr:rowOff>86022</xdr:rowOff>
    </xdr:to>
    <xdr:sp macro="" textlink="">
      <xdr:nvSpPr>
        <xdr:cNvPr id="655" name="楕円 654"/>
        <xdr:cNvSpPr/>
      </xdr:nvSpPr>
      <xdr:spPr>
        <a:xfrm>
          <a:off x="16268700" y="128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7299</xdr:rowOff>
    </xdr:from>
    <xdr:ext cx="534377" cy="259045"/>
    <xdr:sp macro="" textlink="">
      <xdr:nvSpPr>
        <xdr:cNvPr id="656" name="公債費該当値テキスト"/>
        <xdr:cNvSpPr txBox="1"/>
      </xdr:nvSpPr>
      <xdr:spPr>
        <a:xfrm>
          <a:off x="16370300" y="126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13805</xdr:rowOff>
    </xdr:from>
    <xdr:to>
      <xdr:col>81</xdr:col>
      <xdr:colOff>101600</xdr:colOff>
      <xdr:row>75</xdr:row>
      <xdr:rowOff>115405</xdr:rowOff>
    </xdr:to>
    <xdr:sp macro="" textlink="">
      <xdr:nvSpPr>
        <xdr:cNvPr id="657" name="楕円 656"/>
        <xdr:cNvSpPr/>
      </xdr:nvSpPr>
      <xdr:spPr>
        <a:xfrm>
          <a:off x="15430500" y="12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131932</xdr:rowOff>
    </xdr:from>
    <xdr:ext cx="534377" cy="259045"/>
    <xdr:sp macro="" textlink="">
      <xdr:nvSpPr>
        <xdr:cNvPr id="658" name="テキスト ボックス 657"/>
        <xdr:cNvSpPr txBox="1"/>
      </xdr:nvSpPr>
      <xdr:spPr>
        <a:xfrm>
          <a:off x="15214111" y="126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163309</xdr:rowOff>
    </xdr:from>
    <xdr:to>
      <xdr:col>76</xdr:col>
      <xdr:colOff>165100</xdr:colOff>
      <xdr:row>75</xdr:row>
      <xdr:rowOff>93459</xdr:rowOff>
    </xdr:to>
    <xdr:sp macro="" textlink="">
      <xdr:nvSpPr>
        <xdr:cNvPr id="659" name="楕円 658"/>
        <xdr:cNvSpPr/>
      </xdr:nvSpPr>
      <xdr:spPr>
        <a:xfrm>
          <a:off x="14541500" y="128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109986</xdr:rowOff>
    </xdr:from>
    <xdr:ext cx="534377" cy="259045"/>
    <xdr:sp macro="" textlink="">
      <xdr:nvSpPr>
        <xdr:cNvPr id="660" name="テキスト ボックス 659"/>
        <xdr:cNvSpPr txBox="1"/>
      </xdr:nvSpPr>
      <xdr:spPr>
        <a:xfrm>
          <a:off x="14325111" y="126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166654</xdr:rowOff>
    </xdr:from>
    <xdr:to>
      <xdr:col>72</xdr:col>
      <xdr:colOff>38100</xdr:colOff>
      <xdr:row>75</xdr:row>
      <xdr:rowOff>96804</xdr:rowOff>
    </xdr:to>
    <xdr:sp macro="" textlink="">
      <xdr:nvSpPr>
        <xdr:cNvPr id="661" name="楕円 660"/>
        <xdr:cNvSpPr/>
      </xdr:nvSpPr>
      <xdr:spPr>
        <a:xfrm>
          <a:off x="13652500" y="128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113331</xdr:rowOff>
    </xdr:from>
    <xdr:ext cx="534377" cy="259045"/>
    <xdr:sp macro="" textlink="">
      <xdr:nvSpPr>
        <xdr:cNvPr id="662" name="テキスト ボックス 661"/>
        <xdr:cNvSpPr txBox="1"/>
      </xdr:nvSpPr>
      <xdr:spPr>
        <a:xfrm>
          <a:off x="13436111" y="1262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20190</xdr:rowOff>
    </xdr:from>
    <xdr:to>
      <xdr:col>67</xdr:col>
      <xdr:colOff>101600</xdr:colOff>
      <xdr:row>75</xdr:row>
      <xdr:rowOff>121790</xdr:rowOff>
    </xdr:to>
    <xdr:sp macro="" textlink="">
      <xdr:nvSpPr>
        <xdr:cNvPr id="663" name="楕円 662"/>
        <xdr:cNvSpPr/>
      </xdr:nvSpPr>
      <xdr:spPr>
        <a:xfrm>
          <a:off x="12763500" y="128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138317</xdr:rowOff>
    </xdr:from>
    <xdr:ext cx="534377" cy="259045"/>
    <xdr:sp macro="" textlink="">
      <xdr:nvSpPr>
        <xdr:cNvPr id="664" name="テキスト ボックス 663"/>
        <xdr:cNvSpPr txBox="1"/>
      </xdr:nvSpPr>
      <xdr:spPr>
        <a:xfrm>
          <a:off x="12547111" y="126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97048</xdr:rowOff>
    </xdr:from>
    <xdr:to>
      <xdr:col>85</xdr:col>
      <xdr:colOff>127000</xdr:colOff>
      <xdr:row>96</xdr:row>
      <xdr:rowOff>112976</xdr:rowOff>
    </xdr:to>
    <xdr:cxnSp macro="">
      <xdr:nvCxnSpPr>
        <xdr:cNvPr id="691" name="直線コネクタ 690"/>
        <xdr:cNvCxnSpPr/>
      </xdr:nvCxnSpPr>
      <xdr:spPr>
        <a:xfrm>
          <a:off x="15481300" y="16384798"/>
          <a:ext cx="838200" cy="18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2" name="積立金平均値テキスト"/>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97048</xdr:rowOff>
    </xdr:from>
    <xdr:to>
      <xdr:col>81</xdr:col>
      <xdr:colOff>50800</xdr:colOff>
      <xdr:row>96</xdr:row>
      <xdr:rowOff>1169</xdr:rowOff>
    </xdr:to>
    <xdr:cxnSp macro="">
      <xdr:nvCxnSpPr>
        <xdr:cNvPr id="694" name="直線コネクタ 693"/>
        <xdr:cNvCxnSpPr/>
      </xdr:nvCxnSpPr>
      <xdr:spPr>
        <a:xfrm flipV="1">
          <a:off x="14592300" y="16384798"/>
          <a:ext cx="889000" cy="7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6" name="テキスト ボックス 695"/>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1169</xdr:rowOff>
    </xdr:from>
    <xdr:to>
      <xdr:col>76</xdr:col>
      <xdr:colOff>114300</xdr:colOff>
      <xdr:row>96</xdr:row>
      <xdr:rowOff>133280</xdr:rowOff>
    </xdr:to>
    <xdr:cxnSp macro="">
      <xdr:nvCxnSpPr>
        <xdr:cNvPr id="697" name="直線コネクタ 696"/>
        <xdr:cNvCxnSpPr/>
      </xdr:nvCxnSpPr>
      <xdr:spPr>
        <a:xfrm flipV="1">
          <a:off x="13703300" y="16460369"/>
          <a:ext cx="889000" cy="1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699" name="テキスト ボックス 698"/>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133280</xdr:rowOff>
    </xdr:from>
    <xdr:to>
      <xdr:col>71</xdr:col>
      <xdr:colOff>177800</xdr:colOff>
      <xdr:row>96</xdr:row>
      <xdr:rowOff>135882</xdr:rowOff>
    </xdr:to>
    <xdr:cxnSp macro="">
      <xdr:nvCxnSpPr>
        <xdr:cNvPr id="700" name="直線コネクタ 699"/>
        <xdr:cNvCxnSpPr/>
      </xdr:nvCxnSpPr>
      <xdr:spPr>
        <a:xfrm flipV="1">
          <a:off x="12814300" y="16592480"/>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65612</xdr:rowOff>
    </xdr:from>
    <xdr:ext cx="534377" cy="259045"/>
    <xdr:sp macro="" textlink="">
      <xdr:nvSpPr>
        <xdr:cNvPr id="704" name="テキスト ボックス 703"/>
        <xdr:cNvSpPr txBox="1"/>
      </xdr:nvSpPr>
      <xdr:spPr>
        <a:xfrm>
          <a:off x="12547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62176</xdr:rowOff>
    </xdr:from>
    <xdr:to>
      <xdr:col>85</xdr:col>
      <xdr:colOff>177800</xdr:colOff>
      <xdr:row>96</xdr:row>
      <xdr:rowOff>163776</xdr:rowOff>
    </xdr:to>
    <xdr:sp macro="" textlink="">
      <xdr:nvSpPr>
        <xdr:cNvPr id="710" name="楕円 709"/>
        <xdr:cNvSpPr/>
      </xdr:nvSpPr>
      <xdr:spPr>
        <a:xfrm>
          <a:off x="16268700" y="165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85053</xdr:rowOff>
    </xdr:from>
    <xdr:ext cx="534377" cy="259045"/>
    <xdr:sp macro="" textlink="">
      <xdr:nvSpPr>
        <xdr:cNvPr id="711" name="積立金該当値テキスト"/>
        <xdr:cNvSpPr txBox="1"/>
      </xdr:nvSpPr>
      <xdr:spPr>
        <a:xfrm>
          <a:off x="16370300" y="1637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46248</xdr:rowOff>
    </xdr:from>
    <xdr:to>
      <xdr:col>81</xdr:col>
      <xdr:colOff>101600</xdr:colOff>
      <xdr:row>95</xdr:row>
      <xdr:rowOff>147848</xdr:rowOff>
    </xdr:to>
    <xdr:sp macro="" textlink="">
      <xdr:nvSpPr>
        <xdr:cNvPr id="712" name="楕円 711"/>
        <xdr:cNvSpPr/>
      </xdr:nvSpPr>
      <xdr:spPr>
        <a:xfrm>
          <a:off x="15430500" y="163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164375</xdr:rowOff>
    </xdr:from>
    <xdr:ext cx="599010" cy="259045"/>
    <xdr:sp macro="" textlink="">
      <xdr:nvSpPr>
        <xdr:cNvPr id="713" name="テキスト ボックス 712"/>
        <xdr:cNvSpPr txBox="1"/>
      </xdr:nvSpPr>
      <xdr:spPr>
        <a:xfrm>
          <a:off x="15181795" y="161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121819</xdr:rowOff>
    </xdr:from>
    <xdr:to>
      <xdr:col>76</xdr:col>
      <xdr:colOff>165100</xdr:colOff>
      <xdr:row>96</xdr:row>
      <xdr:rowOff>51969</xdr:rowOff>
    </xdr:to>
    <xdr:sp macro="" textlink="">
      <xdr:nvSpPr>
        <xdr:cNvPr id="714" name="楕円 713"/>
        <xdr:cNvSpPr/>
      </xdr:nvSpPr>
      <xdr:spPr>
        <a:xfrm>
          <a:off x="14541500" y="164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68496</xdr:rowOff>
    </xdr:from>
    <xdr:ext cx="599010" cy="259045"/>
    <xdr:sp macro="" textlink="">
      <xdr:nvSpPr>
        <xdr:cNvPr id="715" name="テキスト ボックス 714"/>
        <xdr:cNvSpPr txBox="1"/>
      </xdr:nvSpPr>
      <xdr:spPr>
        <a:xfrm>
          <a:off x="14292795" y="1618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82480</xdr:rowOff>
    </xdr:from>
    <xdr:to>
      <xdr:col>72</xdr:col>
      <xdr:colOff>38100</xdr:colOff>
      <xdr:row>97</xdr:row>
      <xdr:rowOff>12630</xdr:rowOff>
    </xdr:to>
    <xdr:sp macro="" textlink="">
      <xdr:nvSpPr>
        <xdr:cNvPr id="716" name="楕円 715"/>
        <xdr:cNvSpPr/>
      </xdr:nvSpPr>
      <xdr:spPr>
        <a:xfrm>
          <a:off x="13652500" y="165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29157</xdr:rowOff>
    </xdr:from>
    <xdr:ext cx="534377" cy="259045"/>
    <xdr:sp macro="" textlink="">
      <xdr:nvSpPr>
        <xdr:cNvPr id="717" name="テキスト ボックス 716"/>
        <xdr:cNvSpPr txBox="1"/>
      </xdr:nvSpPr>
      <xdr:spPr>
        <a:xfrm>
          <a:off x="13436111" y="163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85082</xdr:rowOff>
    </xdr:from>
    <xdr:to>
      <xdr:col>67</xdr:col>
      <xdr:colOff>101600</xdr:colOff>
      <xdr:row>97</xdr:row>
      <xdr:rowOff>15232</xdr:rowOff>
    </xdr:to>
    <xdr:sp macro="" textlink="">
      <xdr:nvSpPr>
        <xdr:cNvPr id="718" name="楕円 717"/>
        <xdr:cNvSpPr/>
      </xdr:nvSpPr>
      <xdr:spPr>
        <a:xfrm>
          <a:off x="12763500" y="1654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31759</xdr:rowOff>
    </xdr:from>
    <xdr:ext cx="534377" cy="259045"/>
    <xdr:sp macro="" textlink="">
      <xdr:nvSpPr>
        <xdr:cNvPr id="719" name="テキスト ボックス 718"/>
        <xdr:cNvSpPr txBox="1"/>
      </xdr:nvSpPr>
      <xdr:spPr>
        <a:xfrm>
          <a:off x="12547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113045</xdr:rowOff>
    </xdr:from>
    <xdr:to>
      <xdr:col>116</xdr:col>
      <xdr:colOff>63500</xdr:colOff>
      <xdr:row>36</xdr:row>
      <xdr:rowOff>5352</xdr:rowOff>
    </xdr:to>
    <xdr:cxnSp macro="">
      <xdr:nvCxnSpPr>
        <xdr:cNvPr id="746" name="直線コネクタ 745"/>
        <xdr:cNvCxnSpPr/>
      </xdr:nvCxnSpPr>
      <xdr:spPr>
        <a:xfrm flipV="1">
          <a:off x="21323300" y="6113795"/>
          <a:ext cx="838200" cy="6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135633</xdr:rowOff>
    </xdr:from>
    <xdr:ext cx="469744" cy="259045"/>
    <xdr:sp macro="" textlink="">
      <xdr:nvSpPr>
        <xdr:cNvPr id="747" name="投資及び出資金平均値テキスト"/>
        <xdr:cNvSpPr txBox="1"/>
      </xdr:nvSpPr>
      <xdr:spPr>
        <a:xfrm>
          <a:off x="22212300" y="6479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108450</xdr:rowOff>
    </xdr:from>
    <xdr:to>
      <xdr:col>111</xdr:col>
      <xdr:colOff>177800</xdr:colOff>
      <xdr:row>36</xdr:row>
      <xdr:rowOff>5352</xdr:rowOff>
    </xdr:to>
    <xdr:cxnSp macro="">
      <xdr:nvCxnSpPr>
        <xdr:cNvPr id="749" name="直線コネクタ 748"/>
        <xdr:cNvCxnSpPr/>
      </xdr:nvCxnSpPr>
      <xdr:spPr>
        <a:xfrm>
          <a:off x="20434300" y="6109200"/>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81363</xdr:rowOff>
    </xdr:from>
    <xdr:ext cx="469744" cy="259045"/>
    <xdr:sp macro="" textlink="">
      <xdr:nvSpPr>
        <xdr:cNvPr id="751" name="テキスト ボックス 750"/>
        <xdr:cNvSpPr txBox="1"/>
      </xdr:nvSpPr>
      <xdr:spPr>
        <a:xfrm>
          <a:off x="21088428" y="659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75578</xdr:rowOff>
    </xdr:from>
    <xdr:to>
      <xdr:col>107</xdr:col>
      <xdr:colOff>50800</xdr:colOff>
      <xdr:row>35</xdr:row>
      <xdr:rowOff>108450</xdr:rowOff>
    </xdr:to>
    <xdr:cxnSp macro="">
      <xdr:nvCxnSpPr>
        <xdr:cNvPr id="752" name="直線コネクタ 751"/>
        <xdr:cNvCxnSpPr/>
      </xdr:nvCxnSpPr>
      <xdr:spPr>
        <a:xfrm>
          <a:off x="19545300" y="5390528"/>
          <a:ext cx="889000" cy="71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87192</xdr:rowOff>
    </xdr:from>
    <xdr:ext cx="469744" cy="259045"/>
    <xdr:sp macro="" textlink="">
      <xdr:nvSpPr>
        <xdr:cNvPr id="754" name="テキスト ボックス 753"/>
        <xdr:cNvSpPr txBox="1"/>
      </xdr:nvSpPr>
      <xdr:spPr>
        <a:xfrm>
          <a:off x="20199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75578</xdr:rowOff>
    </xdr:from>
    <xdr:to>
      <xdr:col>102</xdr:col>
      <xdr:colOff>114300</xdr:colOff>
      <xdr:row>36</xdr:row>
      <xdr:rowOff>120269</xdr:rowOff>
    </xdr:to>
    <xdr:cxnSp macro="">
      <xdr:nvCxnSpPr>
        <xdr:cNvPr id="755" name="直線コネクタ 754"/>
        <xdr:cNvCxnSpPr/>
      </xdr:nvCxnSpPr>
      <xdr:spPr>
        <a:xfrm flipV="1">
          <a:off x="18656300" y="5390528"/>
          <a:ext cx="889000" cy="90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106258</xdr:rowOff>
    </xdr:from>
    <xdr:ext cx="469744" cy="259045"/>
    <xdr:sp macro="" textlink="">
      <xdr:nvSpPr>
        <xdr:cNvPr id="757" name="テキスト ボックス 756"/>
        <xdr:cNvSpPr txBox="1"/>
      </xdr:nvSpPr>
      <xdr:spPr>
        <a:xfrm>
          <a:off x="19310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126534</xdr:rowOff>
    </xdr:from>
    <xdr:ext cx="469744" cy="259045"/>
    <xdr:sp macro="" textlink="">
      <xdr:nvSpPr>
        <xdr:cNvPr id="759" name="テキスト ボックス 758"/>
        <xdr:cNvSpPr txBox="1"/>
      </xdr:nvSpPr>
      <xdr:spPr>
        <a:xfrm>
          <a:off x="18421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62245</xdr:rowOff>
    </xdr:from>
    <xdr:to>
      <xdr:col>116</xdr:col>
      <xdr:colOff>114300</xdr:colOff>
      <xdr:row>35</xdr:row>
      <xdr:rowOff>163845</xdr:rowOff>
    </xdr:to>
    <xdr:sp macro="" textlink="">
      <xdr:nvSpPr>
        <xdr:cNvPr id="765" name="楕円 764"/>
        <xdr:cNvSpPr/>
      </xdr:nvSpPr>
      <xdr:spPr>
        <a:xfrm>
          <a:off x="22110700" y="60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85122</xdr:rowOff>
    </xdr:from>
    <xdr:ext cx="534377" cy="259045"/>
    <xdr:sp macro="" textlink="">
      <xdr:nvSpPr>
        <xdr:cNvPr id="766" name="投資及び出資金該当値テキスト"/>
        <xdr:cNvSpPr txBox="1"/>
      </xdr:nvSpPr>
      <xdr:spPr>
        <a:xfrm>
          <a:off x="22212300" y="591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126002</xdr:rowOff>
    </xdr:from>
    <xdr:to>
      <xdr:col>112</xdr:col>
      <xdr:colOff>38100</xdr:colOff>
      <xdr:row>36</xdr:row>
      <xdr:rowOff>56152</xdr:rowOff>
    </xdr:to>
    <xdr:sp macro="" textlink="">
      <xdr:nvSpPr>
        <xdr:cNvPr id="767" name="楕円 766"/>
        <xdr:cNvSpPr/>
      </xdr:nvSpPr>
      <xdr:spPr>
        <a:xfrm>
          <a:off x="21272500" y="612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72679</xdr:rowOff>
    </xdr:from>
    <xdr:ext cx="534377" cy="259045"/>
    <xdr:sp macro="" textlink="">
      <xdr:nvSpPr>
        <xdr:cNvPr id="768" name="テキスト ボックス 767"/>
        <xdr:cNvSpPr txBox="1"/>
      </xdr:nvSpPr>
      <xdr:spPr>
        <a:xfrm>
          <a:off x="21056111" y="590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57650</xdr:rowOff>
    </xdr:from>
    <xdr:to>
      <xdr:col>107</xdr:col>
      <xdr:colOff>101600</xdr:colOff>
      <xdr:row>35</xdr:row>
      <xdr:rowOff>159250</xdr:rowOff>
    </xdr:to>
    <xdr:sp macro="" textlink="">
      <xdr:nvSpPr>
        <xdr:cNvPr id="769" name="楕円 768"/>
        <xdr:cNvSpPr/>
      </xdr:nvSpPr>
      <xdr:spPr>
        <a:xfrm>
          <a:off x="20383500" y="6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4327</xdr:rowOff>
    </xdr:from>
    <xdr:ext cx="534377" cy="259045"/>
    <xdr:sp macro="" textlink="">
      <xdr:nvSpPr>
        <xdr:cNvPr id="770" name="テキスト ボックス 769"/>
        <xdr:cNvSpPr txBox="1"/>
      </xdr:nvSpPr>
      <xdr:spPr>
        <a:xfrm>
          <a:off x="20167111" y="58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24778</xdr:rowOff>
    </xdr:from>
    <xdr:to>
      <xdr:col>102</xdr:col>
      <xdr:colOff>165100</xdr:colOff>
      <xdr:row>31</xdr:row>
      <xdr:rowOff>126378</xdr:rowOff>
    </xdr:to>
    <xdr:sp macro="" textlink="">
      <xdr:nvSpPr>
        <xdr:cNvPr id="771" name="楕円 770"/>
        <xdr:cNvSpPr/>
      </xdr:nvSpPr>
      <xdr:spPr>
        <a:xfrm>
          <a:off x="19494500" y="53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142905</xdr:rowOff>
    </xdr:from>
    <xdr:ext cx="534377" cy="259045"/>
    <xdr:sp macro="" textlink="">
      <xdr:nvSpPr>
        <xdr:cNvPr id="772" name="テキスト ボックス 771"/>
        <xdr:cNvSpPr txBox="1"/>
      </xdr:nvSpPr>
      <xdr:spPr>
        <a:xfrm>
          <a:off x="19278111" y="511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69469</xdr:rowOff>
    </xdr:from>
    <xdr:to>
      <xdr:col>98</xdr:col>
      <xdr:colOff>38100</xdr:colOff>
      <xdr:row>36</xdr:row>
      <xdr:rowOff>171069</xdr:rowOff>
    </xdr:to>
    <xdr:sp macro="" textlink="">
      <xdr:nvSpPr>
        <xdr:cNvPr id="773" name="楕円 772"/>
        <xdr:cNvSpPr/>
      </xdr:nvSpPr>
      <xdr:spPr>
        <a:xfrm>
          <a:off x="18605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16146</xdr:rowOff>
    </xdr:from>
    <xdr:ext cx="534377" cy="259045"/>
    <xdr:sp macro="" textlink="">
      <xdr:nvSpPr>
        <xdr:cNvPr id="774" name="テキスト ボックス 773"/>
        <xdr:cNvSpPr txBox="1"/>
      </xdr:nvSpPr>
      <xdr:spPr>
        <a:xfrm>
          <a:off x="18389111" y="601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109677</xdr:rowOff>
    </xdr:from>
    <xdr:to>
      <xdr:col>116</xdr:col>
      <xdr:colOff>63500</xdr:colOff>
      <xdr:row>57</xdr:row>
      <xdr:rowOff>125146</xdr:rowOff>
    </xdr:to>
    <xdr:cxnSp macro="">
      <xdr:nvCxnSpPr>
        <xdr:cNvPr id="803" name="直線コネクタ 802"/>
        <xdr:cNvCxnSpPr/>
      </xdr:nvCxnSpPr>
      <xdr:spPr>
        <a:xfrm>
          <a:off x="21323300" y="9882327"/>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155338</xdr:rowOff>
    </xdr:from>
    <xdr:ext cx="469744" cy="259045"/>
    <xdr:sp macro="" textlink="">
      <xdr:nvSpPr>
        <xdr:cNvPr id="804" name="貸付金平均値テキスト"/>
        <xdr:cNvSpPr txBox="1"/>
      </xdr:nvSpPr>
      <xdr:spPr>
        <a:xfrm>
          <a:off x="22212300" y="992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99199</xdr:rowOff>
    </xdr:from>
    <xdr:to>
      <xdr:col>111</xdr:col>
      <xdr:colOff>177800</xdr:colOff>
      <xdr:row>57</xdr:row>
      <xdr:rowOff>109677</xdr:rowOff>
    </xdr:to>
    <xdr:cxnSp macro="">
      <xdr:nvCxnSpPr>
        <xdr:cNvPr id="806" name="直線コネクタ 805"/>
        <xdr:cNvCxnSpPr/>
      </xdr:nvCxnSpPr>
      <xdr:spPr>
        <a:xfrm>
          <a:off x="20434300" y="9871849"/>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83862</xdr:rowOff>
    </xdr:from>
    <xdr:ext cx="469744" cy="259045"/>
    <xdr:sp macro="" textlink="">
      <xdr:nvSpPr>
        <xdr:cNvPr id="808" name="テキスト ボックス 807"/>
        <xdr:cNvSpPr txBox="1"/>
      </xdr:nvSpPr>
      <xdr:spPr>
        <a:xfrm>
          <a:off x="21088428" y="1002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59461</xdr:rowOff>
    </xdr:from>
    <xdr:to>
      <xdr:col>107</xdr:col>
      <xdr:colOff>50800</xdr:colOff>
      <xdr:row>57</xdr:row>
      <xdr:rowOff>99199</xdr:rowOff>
    </xdr:to>
    <xdr:cxnSp macro="">
      <xdr:nvCxnSpPr>
        <xdr:cNvPr id="809" name="直線コネクタ 808"/>
        <xdr:cNvCxnSpPr/>
      </xdr:nvCxnSpPr>
      <xdr:spPr>
        <a:xfrm>
          <a:off x="19545300" y="9832111"/>
          <a:ext cx="889000" cy="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81119</xdr:rowOff>
    </xdr:from>
    <xdr:ext cx="469744" cy="259045"/>
    <xdr:sp macro="" textlink="">
      <xdr:nvSpPr>
        <xdr:cNvPr id="811" name="テキスト ボックス 810"/>
        <xdr:cNvSpPr txBox="1"/>
      </xdr:nvSpPr>
      <xdr:spPr>
        <a:xfrm>
          <a:off x="20199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90513</xdr:rowOff>
    </xdr:from>
    <xdr:to>
      <xdr:col>102</xdr:col>
      <xdr:colOff>114300</xdr:colOff>
      <xdr:row>57</xdr:row>
      <xdr:rowOff>59461</xdr:rowOff>
    </xdr:to>
    <xdr:cxnSp macro="">
      <xdr:nvCxnSpPr>
        <xdr:cNvPr id="812" name="直線コネクタ 811"/>
        <xdr:cNvCxnSpPr/>
      </xdr:nvCxnSpPr>
      <xdr:spPr>
        <a:xfrm>
          <a:off x="18656300" y="9691713"/>
          <a:ext cx="889000" cy="1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75252</xdr:rowOff>
    </xdr:from>
    <xdr:ext cx="469744" cy="259045"/>
    <xdr:sp macro="" textlink="">
      <xdr:nvSpPr>
        <xdr:cNvPr id="814" name="テキスト ボックス 813"/>
        <xdr:cNvSpPr txBox="1"/>
      </xdr:nvSpPr>
      <xdr:spPr>
        <a:xfrm>
          <a:off x="19310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82224</xdr:rowOff>
    </xdr:from>
    <xdr:ext cx="469744" cy="259045"/>
    <xdr:sp macro="" textlink="">
      <xdr:nvSpPr>
        <xdr:cNvPr id="816" name="テキスト ボックス 815"/>
        <xdr:cNvSpPr txBox="1"/>
      </xdr:nvSpPr>
      <xdr:spPr>
        <a:xfrm>
          <a:off x="18421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74346</xdr:rowOff>
    </xdr:from>
    <xdr:to>
      <xdr:col>116</xdr:col>
      <xdr:colOff>114300</xdr:colOff>
      <xdr:row>58</xdr:row>
      <xdr:rowOff>4496</xdr:rowOff>
    </xdr:to>
    <xdr:sp macro="" textlink="">
      <xdr:nvSpPr>
        <xdr:cNvPr id="822" name="楕円 821"/>
        <xdr:cNvSpPr/>
      </xdr:nvSpPr>
      <xdr:spPr>
        <a:xfrm>
          <a:off x="22110700" y="98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97223</xdr:rowOff>
    </xdr:from>
    <xdr:ext cx="469744" cy="259045"/>
    <xdr:sp macro="" textlink="">
      <xdr:nvSpPr>
        <xdr:cNvPr id="823" name="貸付金該当値テキスト"/>
        <xdr:cNvSpPr txBox="1"/>
      </xdr:nvSpPr>
      <xdr:spPr>
        <a:xfrm>
          <a:off x="22212300" y="969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58877</xdr:rowOff>
    </xdr:from>
    <xdr:to>
      <xdr:col>112</xdr:col>
      <xdr:colOff>38100</xdr:colOff>
      <xdr:row>57</xdr:row>
      <xdr:rowOff>160477</xdr:rowOff>
    </xdr:to>
    <xdr:sp macro="" textlink="">
      <xdr:nvSpPr>
        <xdr:cNvPr id="824" name="楕円 823"/>
        <xdr:cNvSpPr/>
      </xdr:nvSpPr>
      <xdr:spPr>
        <a:xfrm>
          <a:off x="21272500" y="98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5554</xdr:rowOff>
    </xdr:from>
    <xdr:ext cx="469744" cy="259045"/>
    <xdr:sp macro="" textlink="">
      <xdr:nvSpPr>
        <xdr:cNvPr id="825" name="テキスト ボックス 824"/>
        <xdr:cNvSpPr txBox="1"/>
      </xdr:nvSpPr>
      <xdr:spPr>
        <a:xfrm>
          <a:off x="21088428" y="96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48399</xdr:rowOff>
    </xdr:from>
    <xdr:to>
      <xdr:col>107</xdr:col>
      <xdr:colOff>101600</xdr:colOff>
      <xdr:row>57</xdr:row>
      <xdr:rowOff>149999</xdr:rowOff>
    </xdr:to>
    <xdr:sp macro="" textlink="">
      <xdr:nvSpPr>
        <xdr:cNvPr id="826" name="楕円 825"/>
        <xdr:cNvSpPr/>
      </xdr:nvSpPr>
      <xdr:spPr>
        <a:xfrm>
          <a:off x="20383500" y="98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166526</xdr:rowOff>
    </xdr:from>
    <xdr:ext cx="469744" cy="259045"/>
    <xdr:sp macro="" textlink="">
      <xdr:nvSpPr>
        <xdr:cNvPr id="827" name="テキスト ボックス 826"/>
        <xdr:cNvSpPr txBox="1"/>
      </xdr:nvSpPr>
      <xdr:spPr>
        <a:xfrm>
          <a:off x="20199428" y="95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8661</xdr:rowOff>
    </xdr:from>
    <xdr:to>
      <xdr:col>102</xdr:col>
      <xdr:colOff>165100</xdr:colOff>
      <xdr:row>57</xdr:row>
      <xdr:rowOff>110261</xdr:rowOff>
    </xdr:to>
    <xdr:sp macro="" textlink="">
      <xdr:nvSpPr>
        <xdr:cNvPr id="828" name="楕円 827"/>
        <xdr:cNvSpPr/>
      </xdr:nvSpPr>
      <xdr:spPr>
        <a:xfrm>
          <a:off x="19494500" y="97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126788</xdr:rowOff>
    </xdr:from>
    <xdr:ext cx="469744" cy="259045"/>
    <xdr:sp macro="" textlink="">
      <xdr:nvSpPr>
        <xdr:cNvPr id="829" name="テキスト ボックス 828"/>
        <xdr:cNvSpPr txBox="1"/>
      </xdr:nvSpPr>
      <xdr:spPr>
        <a:xfrm>
          <a:off x="19310428" y="955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39713</xdr:rowOff>
    </xdr:from>
    <xdr:to>
      <xdr:col>98</xdr:col>
      <xdr:colOff>38100</xdr:colOff>
      <xdr:row>56</xdr:row>
      <xdr:rowOff>141313</xdr:rowOff>
    </xdr:to>
    <xdr:sp macro="" textlink="">
      <xdr:nvSpPr>
        <xdr:cNvPr id="830" name="楕円 829"/>
        <xdr:cNvSpPr/>
      </xdr:nvSpPr>
      <xdr:spPr>
        <a:xfrm>
          <a:off x="18605500" y="96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157840</xdr:rowOff>
    </xdr:from>
    <xdr:ext cx="534377" cy="259045"/>
    <xdr:sp macro="" textlink="">
      <xdr:nvSpPr>
        <xdr:cNvPr id="831" name="テキスト ボックス 830"/>
        <xdr:cNvSpPr txBox="1"/>
      </xdr:nvSpPr>
      <xdr:spPr>
        <a:xfrm>
          <a:off x="18389111" y="941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144256</xdr:rowOff>
    </xdr:from>
    <xdr:to>
      <xdr:col>116</xdr:col>
      <xdr:colOff>63500</xdr:colOff>
      <xdr:row>73</xdr:row>
      <xdr:rowOff>60376</xdr:rowOff>
    </xdr:to>
    <xdr:cxnSp macro="">
      <xdr:nvCxnSpPr>
        <xdr:cNvPr id="863" name="直線コネクタ 862"/>
        <xdr:cNvCxnSpPr/>
      </xdr:nvCxnSpPr>
      <xdr:spPr>
        <a:xfrm flipV="1">
          <a:off x="21323300" y="12488656"/>
          <a:ext cx="838200" cy="8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21215</xdr:rowOff>
    </xdr:from>
    <xdr:ext cx="534377" cy="259045"/>
    <xdr:sp macro="" textlink="">
      <xdr:nvSpPr>
        <xdr:cNvPr id="864" name="繰出金平均値テキスト"/>
        <xdr:cNvSpPr txBox="1"/>
      </xdr:nvSpPr>
      <xdr:spPr>
        <a:xfrm>
          <a:off x="22212300" y="12879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60376</xdr:rowOff>
    </xdr:from>
    <xdr:to>
      <xdr:col>111</xdr:col>
      <xdr:colOff>177800</xdr:colOff>
      <xdr:row>73</xdr:row>
      <xdr:rowOff>156731</xdr:rowOff>
    </xdr:to>
    <xdr:cxnSp macro="">
      <xdr:nvCxnSpPr>
        <xdr:cNvPr id="866" name="直線コネクタ 865"/>
        <xdr:cNvCxnSpPr/>
      </xdr:nvCxnSpPr>
      <xdr:spPr>
        <a:xfrm flipV="1">
          <a:off x="20434300" y="12576226"/>
          <a:ext cx="889000" cy="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169267</xdr:rowOff>
    </xdr:from>
    <xdr:ext cx="534377" cy="259045"/>
    <xdr:sp macro="" textlink="">
      <xdr:nvSpPr>
        <xdr:cNvPr id="868" name="テキスト ボックス 867"/>
        <xdr:cNvSpPr txBox="1"/>
      </xdr:nvSpPr>
      <xdr:spPr>
        <a:xfrm>
          <a:off x="21056111"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156731</xdr:rowOff>
    </xdr:from>
    <xdr:to>
      <xdr:col>107</xdr:col>
      <xdr:colOff>50800</xdr:colOff>
      <xdr:row>74</xdr:row>
      <xdr:rowOff>20861</xdr:rowOff>
    </xdr:to>
    <xdr:cxnSp macro="">
      <xdr:nvCxnSpPr>
        <xdr:cNvPr id="869" name="直線コネクタ 868"/>
        <xdr:cNvCxnSpPr/>
      </xdr:nvCxnSpPr>
      <xdr:spPr>
        <a:xfrm flipV="1">
          <a:off x="19545300" y="12672581"/>
          <a:ext cx="889000" cy="3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2388</xdr:rowOff>
    </xdr:from>
    <xdr:ext cx="534377" cy="259045"/>
    <xdr:sp macro="" textlink="">
      <xdr:nvSpPr>
        <xdr:cNvPr id="871" name="テキスト ボックス 870"/>
        <xdr:cNvSpPr txBox="1"/>
      </xdr:nvSpPr>
      <xdr:spPr>
        <a:xfrm>
          <a:off x="20167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20861</xdr:rowOff>
    </xdr:from>
    <xdr:to>
      <xdr:col>102</xdr:col>
      <xdr:colOff>114300</xdr:colOff>
      <xdr:row>74</xdr:row>
      <xdr:rowOff>63740</xdr:rowOff>
    </xdr:to>
    <xdr:cxnSp macro="">
      <xdr:nvCxnSpPr>
        <xdr:cNvPr id="872" name="直線コネクタ 871"/>
        <xdr:cNvCxnSpPr/>
      </xdr:nvCxnSpPr>
      <xdr:spPr>
        <a:xfrm flipV="1">
          <a:off x="18656300" y="12708161"/>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129131</xdr:rowOff>
    </xdr:from>
    <xdr:ext cx="534377" cy="259045"/>
    <xdr:sp macro="" textlink="">
      <xdr:nvSpPr>
        <xdr:cNvPr id="874" name="テキスト ボックス 873"/>
        <xdr:cNvSpPr txBox="1"/>
      </xdr:nvSpPr>
      <xdr:spPr>
        <a:xfrm>
          <a:off x="19278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131596</xdr:rowOff>
    </xdr:from>
    <xdr:ext cx="534377" cy="259045"/>
    <xdr:sp macro="" textlink="">
      <xdr:nvSpPr>
        <xdr:cNvPr id="876" name="テキスト ボックス 875"/>
        <xdr:cNvSpPr txBox="1"/>
      </xdr:nvSpPr>
      <xdr:spPr>
        <a:xfrm>
          <a:off x="18389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93456</xdr:rowOff>
    </xdr:from>
    <xdr:to>
      <xdr:col>116</xdr:col>
      <xdr:colOff>114300</xdr:colOff>
      <xdr:row>73</xdr:row>
      <xdr:rowOff>23606</xdr:rowOff>
    </xdr:to>
    <xdr:sp macro="" textlink="">
      <xdr:nvSpPr>
        <xdr:cNvPr id="882" name="楕円 881"/>
        <xdr:cNvSpPr/>
      </xdr:nvSpPr>
      <xdr:spPr>
        <a:xfrm>
          <a:off x="22110700" y="1243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116333</xdr:rowOff>
    </xdr:from>
    <xdr:ext cx="534377" cy="259045"/>
    <xdr:sp macro="" textlink="">
      <xdr:nvSpPr>
        <xdr:cNvPr id="883" name="繰出金該当値テキスト"/>
        <xdr:cNvSpPr txBox="1"/>
      </xdr:nvSpPr>
      <xdr:spPr>
        <a:xfrm>
          <a:off x="22212300" y="1228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9576</xdr:rowOff>
    </xdr:from>
    <xdr:to>
      <xdr:col>112</xdr:col>
      <xdr:colOff>38100</xdr:colOff>
      <xdr:row>73</xdr:row>
      <xdr:rowOff>111176</xdr:rowOff>
    </xdr:to>
    <xdr:sp macro="" textlink="">
      <xdr:nvSpPr>
        <xdr:cNvPr id="884" name="楕円 883"/>
        <xdr:cNvSpPr/>
      </xdr:nvSpPr>
      <xdr:spPr>
        <a:xfrm>
          <a:off x="21272500" y="1252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127703</xdr:rowOff>
    </xdr:from>
    <xdr:ext cx="534377" cy="259045"/>
    <xdr:sp macro="" textlink="">
      <xdr:nvSpPr>
        <xdr:cNvPr id="885" name="テキスト ボックス 884"/>
        <xdr:cNvSpPr txBox="1"/>
      </xdr:nvSpPr>
      <xdr:spPr>
        <a:xfrm>
          <a:off x="21056111" y="1230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105931</xdr:rowOff>
    </xdr:from>
    <xdr:to>
      <xdr:col>107</xdr:col>
      <xdr:colOff>101600</xdr:colOff>
      <xdr:row>74</xdr:row>
      <xdr:rowOff>36081</xdr:rowOff>
    </xdr:to>
    <xdr:sp macro="" textlink="">
      <xdr:nvSpPr>
        <xdr:cNvPr id="886" name="楕円 885"/>
        <xdr:cNvSpPr/>
      </xdr:nvSpPr>
      <xdr:spPr>
        <a:xfrm>
          <a:off x="20383500" y="126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52608</xdr:rowOff>
    </xdr:from>
    <xdr:ext cx="534377" cy="259045"/>
    <xdr:sp macro="" textlink="">
      <xdr:nvSpPr>
        <xdr:cNvPr id="887" name="テキスト ボックス 886"/>
        <xdr:cNvSpPr txBox="1"/>
      </xdr:nvSpPr>
      <xdr:spPr>
        <a:xfrm>
          <a:off x="20167111" y="123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141511</xdr:rowOff>
    </xdr:from>
    <xdr:to>
      <xdr:col>102</xdr:col>
      <xdr:colOff>165100</xdr:colOff>
      <xdr:row>74</xdr:row>
      <xdr:rowOff>71661</xdr:rowOff>
    </xdr:to>
    <xdr:sp macro="" textlink="">
      <xdr:nvSpPr>
        <xdr:cNvPr id="888" name="楕円 887"/>
        <xdr:cNvSpPr/>
      </xdr:nvSpPr>
      <xdr:spPr>
        <a:xfrm>
          <a:off x="19494500" y="1265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88188</xdr:rowOff>
    </xdr:from>
    <xdr:ext cx="534377" cy="259045"/>
    <xdr:sp macro="" textlink="">
      <xdr:nvSpPr>
        <xdr:cNvPr id="889" name="テキスト ボックス 888"/>
        <xdr:cNvSpPr txBox="1"/>
      </xdr:nvSpPr>
      <xdr:spPr>
        <a:xfrm>
          <a:off x="19278111" y="124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12940</xdr:rowOff>
    </xdr:from>
    <xdr:to>
      <xdr:col>98</xdr:col>
      <xdr:colOff>38100</xdr:colOff>
      <xdr:row>74</xdr:row>
      <xdr:rowOff>114540</xdr:rowOff>
    </xdr:to>
    <xdr:sp macro="" textlink="">
      <xdr:nvSpPr>
        <xdr:cNvPr id="890" name="楕円 889"/>
        <xdr:cNvSpPr/>
      </xdr:nvSpPr>
      <xdr:spPr>
        <a:xfrm>
          <a:off x="18605500" y="127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131067</xdr:rowOff>
    </xdr:from>
    <xdr:ext cx="534377" cy="259045"/>
    <xdr:sp macro="" textlink="">
      <xdr:nvSpPr>
        <xdr:cNvPr id="891" name="テキスト ボックス 890"/>
        <xdr:cNvSpPr txBox="1"/>
      </xdr:nvSpPr>
      <xdr:spPr>
        <a:xfrm>
          <a:off x="18389111" y="124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人件費については、類似団体内平均値を上回っている状況であり、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保育所</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や学校給食などを直営で行っているなどの理由によるものと考えられる。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扶助費については、住民一人当たり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54,232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円と前年度より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10,326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子育て世帯臨時特別交付金の終了などの</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事業費の</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また、普通建設事業費の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不動堂周辺施設再生構想整備事業（新美術館改修事業）や草野地内工業用地造成事業を実施したこと</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が要因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繰出金の増については、建設費に伴う償還金の増による下水道特別会計への繰出が影響したものと考えられる。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起債については、事業の必要性や重要性・緊急性を厳格に判断し、財政シミュレーションを考慮しながら、今後の新規発行額の抑制に努める。また、交付税措置のある有利な起債を選択するとともに、繰上償還や基金の活用を行う。</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10,974
10,821
226.30
9,655,198
9,361,125
236,992
5,142,469
9,012,853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15440</xdr:rowOff>
    </xdr:from>
    <xdr:to>
      <xdr:col>24</xdr:col>
      <xdr:colOff>63500</xdr:colOff>
      <xdr:row>35</xdr:row>
      <xdr:rowOff>124188</xdr:rowOff>
    </xdr:to>
    <xdr:cxnSp macro="">
      <xdr:nvCxnSpPr>
        <xdr:cNvPr id="63" name="直線コネクタ 62"/>
        <xdr:cNvCxnSpPr/>
      </xdr:nvCxnSpPr>
      <xdr:spPr>
        <a:xfrm flipV="1">
          <a:off x="3797300" y="6016190"/>
          <a:ext cx="8382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124188</xdr:rowOff>
    </xdr:from>
    <xdr:to>
      <xdr:col>19</xdr:col>
      <xdr:colOff>177800</xdr:colOff>
      <xdr:row>35</xdr:row>
      <xdr:rowOff>131862</xdr:rowOff>
    </xdr:to>
    <xdr:cxnSp macro="">
      <xdr:nvCxnSpPr>
        <xdr:cNvPr id="66" name="直線コネクタ 65"/>
        <xdr:cNvCxnSpPr/>
      </xdr:nvCxnSpPr>
      <xdr:spPr>
        <a:xfrm flipV="1">
          <a:off x="2908300" y="6124938"/>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131862</xdr:rowOff>
    </xdr:from>
    <xdr:to>
      <xdr:col>15</xdr:col>
      <xdr:colOff>50800</xdr:colOff>
      <xdr:row>35</xdr:row>
      <xdr:rowOff>146395</xdr:rowOff>
    </xdr:to>
    <xdr:cxnSp macro="">
      <xdr:nvCxnSpPr>
        <xdr:cNvPr id="69" name="直線コネクタ 68"/>
        <xdr:cNvCxnSpPr/>
      </xdr:nvCxnSpPr>
      <xdr:spPr>
        <a:xfrm flipV="1">
          <a:off x="2019300" y="6132612"/>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146395</xdr:rowOff>
    </xdr:from>
    <xdr:to>
      <xdr:col>10</xdr:col>
      <xdr:colOff>114300</xdr:colOff>
      <xdr:row>36</xdr:row>
      <xdr:rowOff>32911</xdr:rowOff>
    </xdr:to>
    <xdr:cxnSp macro="">
      <xdr:nvCxnSpPr>
        <xdr:cNvPr id="72" name="直線コネクタ 71"/>
        <xdr:cNvCxnSpPr/>
      </xdr:nvCxnSpPr>
      <xdr:spPr>
        <a:xfrm flipV="1">
          <a:off x="1130300" y="6147145"/>
          <a:ext cx="889000" cy="5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xdr:cNvSpPr txBox="1"/>
      </xdr:nvSpPr>
      <xdr:spPr>
        <a:xfrm>
          <a:off x="1784428"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136090</xdr:rowOff>
    </xdr:from>
    <xdr:to>
      <xdr:col>24</xdr:col>
      <xdr:colOff>114300</xdr:colOff>
      <xdr:row>35</xdr:row>
      <xdr:rowOff>66240</xdr:rowOff>
    </xdr:to>
    <xdr:sp macro="" textlink="">
      <xdr:nvSpPr>
        <xdr:cNvPr id="82" name="楕円 81"/>
        <xdr:cNvSpPr/>
      </xdr:nvSpPr>
      <xdr:spPr>
        <a:xfrm>
          <a:off x="4584700" y="596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158967</xdr:rowOff>
    </xdr:from>
    <xdr:ext cx="469744" cy="259045"/>
    <xdr:sp macro="" textlink="">
      <xdr:nvSpPr>
        <xdr:cNvPr id="83" name="議会費該当値テキスト"/>
        <xdr:cNvSpPr txBox="1"/>
      </xdr:nvSpPr>
      <xdr:spPr>
        <a:xfrm>
          <a:off x="4686300" y="581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73388</xdr:rowOff>
    </xdr:from>
    <xdr:to>
      <xdr:col>20</xdr:col>
      <xdr:colOff>38100</xdr:colOff>
      <xdr:row>36</xdr:row>
      <xdr:rowOff>3538</xdr:rowOff>
    </xdr:to>
    <xdr:sp macro="" textlink="">
      <xdr:nvSpPr>
        <xdr:cNvPr id="84" name="楕円 83"/>
        <xdr:cNvSpPr/>
      </xdr:nvSpPr>
      <xdr:spPr>
        <a:xfrm>
          <a:off x="3746500" y="60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20065</xdr:rowOff>
    </xdr:from>
    <xdr:ext cx="469744" cy="259045"/>
    <xdr:sp macro="" textlink="">
      <xdr:nvSpPr>
        <xdr:cNvPr id="85" name="テキスト ボックス 84"/>
        <xdr:cNvSpPr txBox="1"/>
      </xdr:nvSpPr>
      <xdr:spPr>
        <a:xfrm>
          <a:off x="3562428" y="584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81062</xdr:rowOff>
    </xdr:from>
    <xdr:to>
      <xdr:col>15</xdr:col>
      <xdr:colOff>101600</xdr:colOff>
      <xdr:row>36</xdr:row>
      <xdr:rowOff>11212</xdr:rowOff>
    </xdr:to>
    <xdr:sp macro="" textlink="">
      <xdr:nvSpPr>
        <xdr:cNvPr id="86" name="楕円 85"/>
        <xdr:cNvSpPr/>
      </xdr:nvSpPr>
      <xdr:spPr>
        <a:xfrm>
          <a:off x="2857500" y="60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27739</xdr:rowOff>
    </xdr:from>
    <xdr:ext cx="469744" cy="259045"/>
    <xdr:sp macro="" textlink="">
      <xdr:nvSpPr>
        <xdr:cNvPr id="87" name="テキスト ボックス 86"/>
        <xdr:cNvSpPr txBox="1"/>
      </xdr:nvSpPr>
      <xdr:spPr>
        <a:xfrm>
          <a:off x="2673428" y="585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95595</xdr:rowOff>
    </xdr:from>
    <xdr:to>
      <xdr:col>10</xdr:col>
      <xdr:colOff>165100</xdr:colOff>
      <xdr:row>36</xdr:row>
      <xdr:rowOff>25745</xdr:rowOff>
    </xdr:to>
    <xdr:sp macro="" textlink="">
      <xdr:nvSpPr>
        <xdr:cNvPr id="88" name="楕円 87"/>
        <xdr:cNvSpPr/>
      </xdr:nvSpPr>
      <xdr:spPr>
        <a:xfrm>
          <a:off x="1968500" y="609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42272</xdr:rowOff>
    </xdr:from>
    <xdr:ext cx="469744" cy="259045"/>
    <xdr:sp macro="" textlink="">
      <xdr:nvSpPr>
        <xdr:cNvPr id="89" name="テキスト ボックス 88"/>
        <xdr:cNvSpPr txBox="1"/>
      </xdr:nvSpPr>
      <xdr:spPr>
        <a:xfrm>
          <a:off x="1784428" y="587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153561</xdr:rowOff>
    </xdr:from>
    <xdr:to>
      <xdr:col>6</xdr:col>
      <xdr:colOff>38100</xdr:colOff>
      <xdr:row>36</xdr:row>
      <xdr:rowOff>83711</xdr:rowOff>
    </xdr:to>
    <xdr:sp macro="" textlink="">
      <xdr:nvSpPr>
        <xdr:cNvPr id="90" name="楕円 89"/>
        <xdr:cNvSpPr/>
      </xdr:nvSpPr>
      <xdr:spPr>
        <a:xfrm>
          <a:off x="1079500" y="61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100238</xdr:rowOff>
    </xdr:from>
    <xdr:ext cx="469744" cy="259045"/>
    <xdr:sp macro="" textlink="">
      <xdr:nvSpPr>
        <xdr:cNvPr id="91" name="テキスト ボックス 90"/>
        <xdr:cNvSpPr txBox="1"/>
      </xdr:nvSpPr>
      <xdr:spPr>
        <a:xfrm>
          <a:off x="895428" y="592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15136</xdr:rowOff>
    </xdr:from>
    <xdr:to>
      <xdr:col>24</xdr:col>
      <xdr:colOff>63500</xdr:colOff>
      <xdr:row>55</xdr:row>
      <xdr:rowOff>78470</xdr:rowOff>
    </xdr:to>
    <xdr:cxnSp macro="">
      <xdr:nvCxnSpPr>
        <xdr:cNvPr id="120" name="直線コネクタ 119"/>
        <xdr:cNvCxnSpPr/>
      </xdr:nvCxnSpPr>
      <xdr:spPr>
        <a:xfrm>
          <a:off x="3797300" y="9444886"/>
          <a:ext cx="838200" cy="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xdr:cNvSpPr txBox="1"/>
      </xdr:nvSpPr>
      <xdr:spPr>
        <a:xfrm>
          <a:off x="4686300" y="95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123244</xdr:rowOff>
    </xdr:from>
    <xdr:to>
      <xdr:col>19</xdr:col>
      <xdr:colOff>177800</xdr:colOff>
      <xdr:row>55</xdr:row>
      <xdr:rowOff>15136</xdr:rowOff>
    </xdr:to>
    <xdr:cxnSp macro="">
      <xdr:nvCxnSpPr>
        <xdr:cNvPr id="123" name="直線コネクタ 122"/>
        <xdr:cNvCxnSpPr/>
      </xdr:nvCxnSpPr>
      <xdr:spPr>
        <a:xfrm>
          <a:off x="2908300" y="9038644"/>
          <a:ext cx="889000" cy="40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86491</xdr:rowOff>
    </xdr:from>
    <xdr:ext cx="599010" cy="259045"/>
    <xdr:sp macro="" textlink="">
      <xdr:nvSpPr>
        <xdr:cNvPr id="125" name="テキスト ボックス 124"/>
        <xdr:cNvSpPr txBox="1"/>
      </xdr:nvSpPr>
      <xdr:spPr>
        <a:xfrm>
          <a:off x="3497795" y="968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123244</xdr:rowOff>
    </xdr:from>
    <xdr:to>
      <xdr:col>15</xdr:col>
      <xdr:colOff>50800</xdr:colOff>
      <xdr:row>55</xdr:row>
      <xdr:rowOff>150364</xdr:rowOff>
    </xdr:to>
    <xdr:cxnSp macro="">
      <xdr:nvCxnSpPr>
        <xdr:cNvPr id="126" name="直線コネクタ 125"/>
        <xdr:cNvCxnSpPr/>
      </xdr:nvCxnSpPr>
      <xdr:spPr>
        <a:xfrm flipV="1">
          <a:off x="2019300" y="9038644"/>
          <a:ext cx="889000" cy="54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8" name="テキスト ボックス 127"/>
        <xdr:cNvSpPr txBox="1"/>
      </xdr:nvSpPr>
      <xdr:spPr>
        <a:xfrm>
          <a:off x="2608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150364</xdr:rowOff>
    </xdr:from>
    <xdr:to>
      <xdr:col>10</xdr:col>
      <xdr:colOff>114300</xdr:colOff>
      <xdr:row>56</xdr:row>
      <xdr:rowOff>18397</xdr:rowOff>
    </xdr:to>
    <xdr:cxnSp macro="">
      <xdr:nvCxnSpPr>
        <xdr:cNvPr id="129" name="直線コネクタ 128"/>
        <xdr:cNvCxnSpPr/>
      </xdr:nvCxnSpPr>
      <xdr:spPr>
        <a:xfrm flipV="1">
          <a:off x="1130300" y="9580114"/>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6211</xdr:rowOff>
    </xdr:from>
    <xdr:ext cx="599010" cy="259045"/>
    <xdr:sp macro="" textlink="">
      <xdr:nvSpPr>
        <xdr:cNvPr id="131" name="テキスト ボックス 130"/>
        <xdr:cNvSpPr txBox="1"/>
      </xdr:nvSpPr>
      <xdr:spPr>
        <a:xfrm>
          <a:off x="1719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21924</xdr:rowOff>
    </xdr:from>
    <xdr:ext cx="599010" cy="259045"/>
    <xdr:sp macro="" textlink="">
      <xdr:nvSpPr>
        <xdr:cNvPr id="133" name="テキスト ボックス 132"/>
        <xdr:cNvSpPr txBox="1"/>
      </xdr:nvSpPr>
      <xdr:spPr>
        <a:xfrm>
          <a:off x="830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27670</xdr:rowOff>
    </xdr:from>
    <xdr:to>
      <xdr:col>24</xdr:col>
      <xdr:colOff>114300</xdr:colOff>
      <xdr:row>55</xdr:row>
      <xdr:rowOff>129270</xdr:rowOff>
    </xdr:to>
    <xdr:sp macro="" textlink="">
      <xdr:nvSpPr>
        <xdr:cNvPr id="139" name="楕円 138"/>
        <xdr:cNvSpPr/>
      </xdr:nvSpPr>
      <xdr:spPr>
        <a:xfrm>
          <a:off x="4584700" y="945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50547</xdr:rowOff>
    </xdr:from>
    <xdr:ext cx="599010" cy="259045"/>
    <xdr:sp macro="" textlink="">
      <xdr:nvSpPr>
        <xdr:cNvPr id="140" name="総務費該当値テキスト"/>
        <xdr:cNvSpPr txBox="1"/>
      </xdr:nvSpPr>
      <xdr:spPr>
        <a:xfrm>
          <a:off x="4686300" y="930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135786</xdr:rowOff>
    </xdr:from>
    <xdr:to>
      <xdr:col>20</xdr:col>
      <xdr:colOff>38100</xdr:colOff>
      <xdr:row>55</xdr:row>
      <xdr:rowOff>65936</xdr:rowOff>
    </xdr:to>
    <xdr:sp macro="" textlink="">
      <xdr:nvSpPr>
        <xdr:cNvPr id="141" name="楕円 140"/>
        <xdr:cNvSpPr/>
      </xdr:nvSpPr>
      <xdr:spPr>
        <a:xfrm>
          <a:off x="3746500" y="939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82463</xdr:rowOff>
    </xdr:from>
    <xdr:ext cx="599010" cy="259045"/>
    <xdr:sp macro="" textlink="">
      <xdr:nvSpPr>
        <xdr:cNvPr id="142" name="テキスト ボックス 141"/>
        <xdr:cNvSpPr txBox="1"/>
      </xdr:nvSpPr>
      <xdr:spPr>
        <a:xfrm>
          <a:off x="3497795" y="9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72444</xdr:rowOff>
    </xdr:from>
    <xdr:to>
      <xdr:col>15</xdr:col>
      <xdr:colOff>101600</xdr:colOff>
      <xdr:row>53</xdr:row>
      <xdr:rowOff>2594</xdr:rowOff>
    </xdr:to>
    <xdr:sp macro="" textlink="">
      <xdr:nvSpPr>
        <xdr:cNvPr id="143" name="楕円 142"/>
        <xdr:cNvSpPr/>
      </xdr:nvSpPr>
      <xdr:spPr>
        <a:xfrm>
          <a:off x="2857500" y="89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19121</xdr:rowOff>
    </xdr:from>
    <xdr:ext cx="599010" cy="259045"/>
    <xdr:sp macro="" textlink="">
      <xdr:nvSpPr>
        <xdr:cNvPr id="144" name="テキスト ボックス 143"/>
        <xdr:cNvSpPr txBox="1"/>
      </xdr:nvSpPr>
      <xdr:spPr>
        <a:xfrm>
          <a:off x="2608795" y="876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99564</xdr:rowOff>
    </xdr:from>
    <xdr:to>
      <xdr:col>10</xdr:col>
      <xdr:colOff>165100</xdr:colOff>
      <xdr:row>56</xdr:row>
      <xdr:rowOff>29714</xdr:rowOff>
    </xdr:to>
    <xdr:sp macro="" textlink="">
      <xdr:nvSpPr>
        <xdr:cNvPr id="145" name="楕円 144"/>
        <xdr:cNvSpPr/>
      </xdr:nvSpPr>
      <xdr:spPr>
        <a:xfrm>
          <a:off x="1968500" y="95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46241</xdr:rowOff>
    </xdr:from>
    <xdr:ext cx="599010" cy="259045"/>
    <xdr:sp macro="" textlink="">
      <xdr:nvSpPr>
        <xdr:cNvPr id="146" name="テキスト ボックス 145"/>
        <xdr:cNvSpPr txBox="1"/>
      </xdr:nvSpPr>
      <xdr:spPr>
        <a:xfrm>
          <a:off x="1719795" y="930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139047</xdr:rowOff>
    </xdr:from>
    <xdr:to>
      <xdr:col>6</xdr:col>
      <xdr:colOff>38100</xdr:colOff>
      <xdr:row>56</xdr:row>
      <xdr:rowOff>69197</xdr:rowOff>
    </xdr:to>
    <xdr:sp macro="" textlink="">
      <xdr:nvSpPr>
        <xdr:cNvPr id="147" name="楕円 146"/>
        <xdr:cNvSpPr/>
      </xdr:nvSpPr>
      <xdr:spPr>
        <a:xfrm>
          <a:off x="1079500" y="956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85724</xdr:rowOff>
    </xdr:from>
    <xdr:ext cx="599010" cy="259045"/>
    <xdr:sp macro="" textlink="">
      <xdr:nvSpPr>
        <xdr:cNvPr id="148" name="テキスト ボックス 147"/>
        <xdr:cNvSpPr txBox="1"/>
      </xdr:nvSpPr>
      <xdr:spPr>
        <a:xfrm>
          <a:off x="830795" y="934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111379</xdr:rowOff>
    </xdr:from>
    <xdr:to>
      <xdr:col>24</xdr:col>
      <xdr:colOff>63500</xdr:colOff>
      <xdr:row>75</xdr:row>
      <xdr:rowOff>27445</xdr:rowOff>
    </xdr:to>
    <xdr:cxnSp macro="">
      <xdr:nvCxnSpPr>
        <xdr:cNvPr id="178" name="直線コネクタ 177"/>
        <xdr:cNvCxnSpPr/>
      </xdr:nvCxnSpPr>
      <xdr:spPr>
        <a:xfrm>
          <a:off x="3797300" y="12798679"/>
          <a:ext cx="838200" cy="8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72229</xdr:rowOff>
    </xdr:from>
    <xdr:ext cx="599010" cy="259045"/>
    <xdr:sp macro="" textlink="">
      <xdr:nvSpPr>
        <xdr:cNvPr id="179" name="民生費平均値テキスト"/>
        <xdr:cNvSpPr txBox="1"/>
      </xdr:nvSpPr>
      <xdr:spPr>
        <a:xfrm>
          <a:off x="4686300" y="129309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93802</xdr:rowOff>
    </xdr:from>
    <xdr:to>
      <xdr:col>24</xdr:col>
      <xdr:colOff>114300</xdr:colOff>
      <xdr:row>76</xdr:row>
      <xdr:rowOff>23952</xdr:rowOff>
    </xdr:to>
    <xdr:sp macro="" textlink="">
      <xdr:nvSpPr>
        <xdr:cNvPr id="180" name="フローチャート: 判断 179"/>
        <xdr:cNvSpPr/>
      </xdr:nvSpPr>
      <xdr:spPr>
        <a:xfrm>
          <a:off x="4584700" y="1295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111379</xdr:rowOff>
    </xdr:from>
    <xdr:to>
      <xdr:col>19</xdr:col>
      <xdr:colOff>177800</xdr:colOff>
      <xdr:row>76</xdr:row>
      <xdr:rowOff>51702</xdr:rowOff>
    </xdr:to>
    <xdr:cxnSp macro="">
      <xdr:nvCxnSpPr>
        <xdr:cNvPr id="181" name="直線コネクタ 180"/>
        <xdr:cNvCxnSpPr/>
      </xdr:nvCxnSpPr>
      <xdr:spPr>
        <a:xfrm flipV="1">
          <a:off x="2908300" y="12798679"/>
          <a:ext cx="889000" cy="28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43832</xdr:rowOff>
    </xdr:from>
    <xdr:ext cx="599010" cy="259045"/>
    <xdr:sp macro="" textlink="">
      <xdr:nvSpPr>
        <xdr:cNvPr id="183" name="テキスト ボックス 182"/>
        <xdr:cNvSpPr txBox="1"/>
      </xdr:nvSpPr>
      <xdr:spPr>
        <a:xfrm>
          <a:off x="3497795" y="129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51702</xdr:rowOff>
    </xdr:from>
    <xdr:to>
      <xdr:col>15</xdr:col>
      <xdr:colOff>50800</xdr:colOff>
      <xdr:row>76</xdr:row>
      <xdr:rowOff>75095</xdr:rowOff>
    </xdr:to>
    <xdr:cxnSp macro="">
      <xdr:nvCxnSpPr>
        <xdr:cNvPr id="184" name="直線コネクタ 183"/>
        <xdr:cNvCxnSpPr/>
      </xdr:nvCxnSpPr>
      <xdr:spPr>
        <a:xfrm flipV="1">
          <a:off x="2019300" y="13081902"/>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26091</xdr:rowOff>
    </xdr:from>
    <xdr:ext cx="599010" cy="259045"/>
    <xdr:sp macro="" textlink="">
      <xdr:nvSpPr>
        <xdr:cNvPr id="186" name="テキスト ボックス 185"/>
        <xdr:cNvSpPr txBox="1"/>
      </xdr:nvSpPr>
      <xdr:spPr>
        <a:xfrm>
          <a:off x="2608795" y="132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44590</xdr:rowOff>
    </xdr:from>
    <xdr:to>
      <xdr:col>10</xdr:col>
      <xdr:colOff>114300</xdr:colOff>
      <xdr:row>76</xdr:row>
      <xdr:rowOff>75095</xdr:rowOff>
    </xdr:to>
    <xdr:cxnSp macro="">
      <xdr:nvCxnSpPr>
        <xdr:cNvPr id="187" name="直線コネクタ 186"/>
        <xdr:cNvCxnSpPr/>
      </xdr:nvCxnSpPr>
      <xdr:spPr>
        <a:xfrm>
          <a:off x="1130300" y="13074790"/>
          <a:ext cx="8890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42232</xdr:rowOff>
    </xdr:from>
    <xdr:ext cx="599010" cy="259045"/>
    <xdr:sp macro="" textlink="">
      <xdr:nvSpPr>
        <xdr:cNvPr id="189" name="テキスト ボックス 188"/>
        <xdr:cNvSpPr txBox="1"/>
      </xdr:nvSpPr>
      <xdr:spPr>
        <a:xfrm>
          <a:off x="1719795" y="1324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99762</xdr:rowOff>
    </xdr:from>
    <xdr:ext cx="599010" cy="259045"/>
    <xdr:sp macro="" textlink="">
      <xdr:nvSpPr>
        <xdr:cNvPr id="191" name="テキスト ボックス 190"/>
        <xdr:cNvSpPr txBox="1"/>
      </xdr:nvSpPr>
      <xdr:spPr>
        <a:xfrm>
          <a:off x="830795" y="1330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148095</xdr:rowOff>
    </xdr:from>
    <xdr:to>
      <xdr:col>24</xdr:col>
      <xdr:colOff>114300</xdr:colOff>
      <xdr:row>75</xdr:row>
      <xdr:rowOff>78245</xdr:rowOff>
    </xdr:to>
    <xdr:sp macro="" textlink="">
      <xdr:nvSpPr>
        <xdr:cNvPr id="197" name="楕円 196"/>
        <xdr:cNvSpPr/>
      </xdr:nvSpPr>
      <xdr:spPr>
        <a:xfrm>
          <a:off x="4584700" y="128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170972</xdr:rowOff>
    </xdr:from>
    <xdr:ext cx="599010" cy="259045"/>
    <xdr:sp macro="" textlink="">
      <xdr:nvSpPr>
        <xdr:cNvPr id="198" name="民生費該当値テキスト"/>
        <xdr:cNvSpPr txBox="1"/>
      </xdr:nvSpPr>
      <xdr:spPr>
        <a:xfrm>
          <a:off x="4686300" y="1268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60579</xdr:rowOff>
    </xdr:from>
    <xdr:to>
      <xdr:col>20</xdr:col>
      <xdr:colOff>38100</xdr:colOff>
      <xdr:row>74</xdr:row>
      <xdr:rowOff>162179</xdr:rowOff>
    </xdr:to>
    <xdr:sp macro="" textlink="">
      <xdr:nvSpPr>
        <xdr:cNvPr id="199" name="楕円 198"/>
        <xdr:cNvSpPr/>
      </xdr:nvSpPr>
      <xdr:spPr>
        <a:xfrm>
          <a:off x="3746500" y="1274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7256</xdr:rowOff>
    </xdr:from>
    <xdr:ext cx="599010" cy="259045"/>
    <xdr:sp macro="" textlink="">
      <xdr:nvSpPr>
        <xdr:cNvPr id="200" name="テキスト ボックス 199"/>
        <xdr:cNvSpPr txBox="1"/>
      </xdr:nvSpPr>
      <xdr:spPr>
        <a:xfrm>
          <a:off x="3497795" y="1252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902</xdr:rowOff>
    </xdr:from>
    <xdr:to>
      <xdr:col>15</xdr:col>
      <xdr:colOff>101600</xdr:colOff>
      <xdr:row>76</xdr:row>
      <xdr:rowOff>102502</xdr:rowOff>
    </xdr:to>
    <xdr:sp macro="" textlink="">
      <xdr:nvSpPr>
        <xdr:cNvPr id="201" name="楕円 200"/>
        <xdr:cNvSpPr/>
      </xdr:nvSpPr>
      <xdr:spPr>
        <a:xfrm>
          <a:off x="2857500" y="130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119028</xdr:rowOff>
    </xdr:from>
    <xdr:ext cx="599010" cy="259045"/>
    <xdr:sp macro="" textlink="">
      <xdr:nvSpPr>
        <xdr:cNvPr id="202" name="テキスト ボックス 201"/>
        <xdr:cNvSpPr txBox="1"/>
      </xdr:nvSpPr>
      <xdr:spPr>
        <a:xfrm>
          <a:off x="2608795" y="128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24295</xdr:rowOff>
    </xdr:from>
    <xdr:to>
      <xdr:col>10</xdr:col>
      <xdr:colOff>165100</xdr:colOff>
      <xdr:row>76</xdr:row>
      <xdr:rowOff>125895</xdr:rowOff>
    </xdr:to>
    <xdr:sp macro="" textlink="">
      <xdr:nvSpPr>
        <xdr:cNvPr id="203" name="楕円 202"/>
        <xdr:cNvSpPr/>
      </xdr:nvSpPr>
      <xdr:spPr>
        <a:xfrm>
          <a:off x="1968500" y="130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142422</xdr:rowOff>
    </xdr:from>
    <xdr:ext cx="599010" cy="259045"/>
    <xdr:sp macro="" textlink="">
      <xdr:nvSpPr>
        <xdr:cNvPr id="204" name="テキスト ボックス 203"/>
        <xdr:cNvSpPr txBox="1"/>
      </xdr:nvSpPr>
      <xdr:spPr>
        <a:xfrm>
          <a:off x="1719795" y="1282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165240</xdr:rowOff>
    </xdr:from>
    <xdr:to>
      <xdr:col>6</xdr:col>
      <xdr:colOff>38100</xdr:colOff>
      <xdr:row>76</xdr:row>
      <xdr:rowOff>95390</xdr:rowOff>
    </xdr:to>
    <xdr:sp macro="" textlink="">
      <xdr:nvSpPr>
        <xdr:cNvPr id="205" name="楕円 204"/>
        <xdr:cNvSpPr/>
      </xdr:nvSpPr>
      <xdr:spPr>
        <a:xfrm>
          <a:off x="1079500" y="130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111917</xdr:rowOff>
    </xdr:from>
    <xdr:ext cx="599010" cy="259045"/>
    <xdr:sp macro="" textlink="">
      <xdr:nvSpPr>
        <xdr:cNvPr id="206" name="テキスト ボックス 205"/>
        <xdr:cNvSpPr txBox="1"/>
      </xdr:nvSpPr>
      <xdr:spPr>
        <a:xfrm>
          <a:off x="830795" y="1279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168948</xdr:rowOff>
    </xdr:from>
    <xdr:to>
      <xdr:col>24</xdr:col>
      <xdr:colOff>63500</xdr:colOff>
      <xdr:row>93</xdr:row>
      <xdr:rowOff>118199</xdr:rowOff>
    </xdr:to>
    <xdr:cxnSp macro="">
      <xdr:nvCxnSpPr>
        <xdr:cNvPr id="236" name="直線コネクタ 235"/>
        <xdr:cNvCxnSpPr/>
      </xdr:nvCxnSpPr>
      <xdr:spPr>
        <a:xfrm flipV="1">
          <a:off x="3797300" y="15942348"/>
          <a:ext cx="8382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7" name="衛生費平均値テキスト"/>
        <xdr:cNvSpPr txBox="1"/>
      </xdr:nvSpPr>
      <xdr:spPr>
        <a:xfrm>
          <a:off x="4686300" y="1655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49631</xdr:rowOff>
    </xdr:from>
    <xdr:to>
      <xdr:col>19</xdr:col>
      <xdr:colOff>177800</xdr:colOff>
      <xdr:row>93</xdr:row>
      <xdr:rowOff>118199</xdr:rowOff>
    </xdr:to>
    <xdr:cxnSp macro="">
      <xdr:nvCxnSpPr>
        <xdr:cNvPr id="239" name="直線コネクタ 238"/>
        <xdr:cNvCxnSpPr/>
      </xdr:nvCxnSpPr>
      <xdr:spPr>
        <a:xfrm>
          <a:off x="2908300" y="15994481"/>
          <a:ext cx="889000" cy="6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1" name="テキスト ボックス 240"/>
        <xdr:cNvSpPr txBox="1"/>
      </xdr:nvSpPr>
      <xdr:spPr>
        <a:xfrm>
          <a:off x="3530111"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49631</xdr:rowOff>
    </xdr:from>
    <xdr:to>
      <xdr:col>15</xdr:col>
      <xdr:colOff>50800</xdr:colOff>
      <xdr:row>93</xdr:row>
      <xdr:rowOff>68923</xdr:rowOff>
    </xdr:to>
    <xdr:cxnSp macro="">
      <xdr:nvCxnSpPr>
        <xdr:cNvPr id="242" name="直線コネクタ 241"/>
        <xdr:cNvCxnSpPr/>
      </xdr:nvCxnSpPr>
      <xdr:spPr>
        <a:xfrm flipV="1">
          <a:off x="2019300" y="15994481"/>
          <a:ext cx="889000" cy="1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4" name="テキスト ボックス 243"/>
        <xdr:cNvSpPr txBox="1"/>
      </xdr:nvSpPr>
      <xdr:spPr>
        <a:xfrm>
          <a:off x="2641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68923</xdr:rowOff>
    </xdr:from>
    <xdr:to>
      <xdr:col>10</xdr:col>
      <xdr:colOff>114300</xdr:colOff>
      <xdr:row>95</xdr:row>
      <xdr:rowOff>16308</xdr:rowOff>
    </xdr:to>
    <xdr:cxnSp macro="">
      <xdr:nvCxnSpPr>
        <xdr:cNvPr id="245" name="直線コネクタ 244"/>
        <xdr:cNvCxnSpPr/>
      </xdr:nvCxnSpPr>
      <xdr:spPr>
        <a:xfrm flipV="1">
          <a:off x="1130300" y="16013773"/>
          <a:ext cx="889000" cy="29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14584</xdr:rowOff>
    </xdr:from>
    <xdr:ext cx="534377" cy="259045"/>
    <xdr:sp macro="" textlink="">
      <xdr:nvSpPr>
        <xdr:cNvPr id="247" name="テキスト ボックス 246"/>
        <xdr:cNvSpPr txBox="1"/>
      </xdr:nvSpPr>
      <xdr:spPr>
        <a:xfrm>
          <a:off x="1752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44277</xdr:rowOff>
    </xdr:from>
    <xdr:ext cx="534377" cy="259045"/>
    <xdr:sp macro="" textlink="">
      <xdr:nvSpPr>
        <xdr:cNvPr id="249" name="テキスト ボックス 248"/>
        <xdr:cNvSpPr txBox="1"/>
      </xdr:nvSpPr>
      <xdr:spPr>
        <a:xfrm>
          <a:off x="863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118148</xdr:rowOff>
    </xdr:from>
    <xdr:to>
      <xdr:col>24</xdr:col>
      <xdr:colOff>114300</xdr:colOff>
      <xdr:row>93</xdr:row>
      <xdr:rowOff>48298</xdr:rowOff>
    </xdr:to>
    <xdr:sp macro="" textlink="">
      <xdr:nvSpPr>
        <xdr:cNvPr id="255" name="楕円 254"/>
        <xdr:cNvSpPr/>
      </xdr:nvSpPr>
      <xdr:spPr>
        <a:xfrm>
          <a:off x="4584700" y="158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141025</xdr:rowOff>
    </xdr:from>
    <xdr:ext cx="599010" cy="259045"/>
    <xdr:sp macro="" textlink="">
      <xdr:nvSpPr>
        <xdr:cNvPr id="256" name="衛生費該当値テキスト"/>
        <xdr:cNvSpPr txBox="1"/>
      </xdr:nvSpPr>
      <xdr:spPr>
        <a:xfrm>
          <a:off x="4686300" y="1574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67399</xdr:rowOff>
    </xdr:from>
    <xdr:to>
      <xdr:col>20</xdr:col>
      <xdr:colOff>38100</xdr:colOff>
      <xdr:row>93</xdr:row>
      <xdr:rowOff>168999</xdr:rowOff>
    </xdr:to>
    <xdr:sp macro="" textlink="">
      <xdr:nvSpPr>
        <xdr:cNvPr id="257" name="楕円 256"/>
        <xdr:cNvSpPr/>
      </xdr:nvSpPr>
      <xdr:spPr>
        <a:xfrm>
          <a:off x="3746500" y="160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14076</xdr:rowOff>
    </xdr:from>
    <xdr:ext cx="599010" cy="259045"/>
    <xdr:sp macro="" textlink="">
      <xdr:nvSpPr>
        <xdr:cNvPr id="258" name="テキスト ボックス 257"/>
        <xdr:cNvSpPr txBox="1"/>
      </xdr:nvSpPr>
      <xdr:spPr>
        <a:xfrm>
          <a:off x="3497795" y="1578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170281</xdr:rowOff>
    </xdr:from>
    <xdr:to>
      <xdr:col>15</xdr:col>
      <xdr:colOff>101600</xdr:colOff>
      <xdr:row>93</xdr:row>
      <xdr:rowOff>100431</xdr:rowOff>
    </xdr:to>
    <xdr:sp macro="" textlink="">
      <xdr:nvSpPr>
        <xdr:cNvPr id="259" name="楕円 258"/>
        <xdr:cNvSpPr/>
      </xdr:nvSpPr>
      <xdr:spPr>
        <a:xfrm>
          <a:off x="2857500" y="159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116958</xdr:rowOff>
    </xdr:from>
    <xdr:ext cx="599010" cy="259045"/>
    <xdr:sp macro="" textlink="">
      <xdr:nvSpPr>
        <xdr:cNvPr id="260" name="テキスト ボックス 259"/>
        <xdr:cNvSpPr txBox="1"/>
      </xdr:nvSpPr>
      <xdr:spPr>
        <a:xfrm>
          <a:off x="2608795" y="1571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18123</xdr:rowOff>
    </xdr:from>
    <xdr:to>
      <xdr:col>10</xdr:col>
      <xdr:colOff>165100</xdr:colOff>
      <xdr:row>93</xdr:row>
      <xdr:rowOff>119723</xdr:rowOff>
    </xdr:to>
    <xdr:sp macro="" textlink="">
      <xdr:nvSpPr>
        <xdr:cNvPr id="261" name="楕円 260"/>
        <xdr:cNvSpPr/>
      </xdr:nvSpPr>
      <xdr:spPr>
        <a:xfrm>
          <a:off x="1968500" y="1596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136250</xdr:rowOff>
    </xdr:from>
    <xdr:ext cx="599010" cy="259045"/>
    <xdr:sp macro="" textlink="">
      <xdr:nvSpPr>
        <xdr:cNvPr id="262" name="テキスト ボックス 261"/>
        <xdr:cNvSpPr txBox="1"/>
      </xdr:nvSpPr>
      <xdr:spPr>
        <a:xfrm>
          <a:off x="1719795" y="1573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136958</xdr:rowOff>
    </xdr:from>
    <xdr:to>
      <xdr:col>6</xdr:col>
      <xdr:colOff>38100</xdr:colOff>
      <xdr:row>95</xdr:row>
      <xdr:rowOff>67108</xdr:rowOff>
    </xdr:to>
    <xdr:sp macro="" textlink="">
      <xdr:nvSpPr>
        <xdr:cNvPr id="263" name="楕円 262"/>
        <xdr:cNvSpPr/>
      </xdr:nvSpPr>
      <xdr:spPr>
        <a:xfrm>
          <a:off x="1079500" y="162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83635</xdr:rowOff>
    </xdr:from>
    <xdr:ext cx="534377" cy="259045"/>
    <xdr:sp macro="" textlink="">
      <xdr:nvSpPr>
        <xdr:cNvPr id="264" name="テキスト ボックス 263"/>
        <xdr:cNvSpPr txBox="1"/>
      </xdr:nvSpPr>
      <xdr:spPr>
        <a:xfrm>
          <a:off x="863111" y="1602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70663</xdr:rowOff>
    </xdr:from>
    <xdr:to>
      <xdr:col>55</xdr:col>
      <xdr:colOff>0</xdr:colOff>
      <xdr:row>36</xdr:row>
      <xdr:rowOff>170332</xdr:rowOff>
    </xdr:to>
    <xdr:cxnSp macro="">
      <xdr:nvCxnSpPr>
        <xdr:cNvPr id="291" name="直線コネクタ 290"/>
        <xdr:cNvCxnSpPr/>
      </xdr:nvCxnSpPr>
      <xdr:spPr>
        <a:xfrm flipV="1">
          <a:off x="9639300" y="6242863"/>
          <a:ext cx="8382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24808</xdr:rowOff>
    </xdr:from>
    <xdr:ext cx="378565" cy="259045"/>
    <xdr:sp macro="" textlink="">
      <xdr:nvSpPr>
        <xdr:cNvPr id="292" name="労働費平均値テキスト"/>
        <xdr:cNvSpPr txBox="1"/>
      </xdr:nvSpPr>
      <xdr:spPr>
        <a:xfrm>
          <a:off x="10528300" y="6368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170332</xdr:rowOff>
    </xdr:from>
    <xdr:to>
      <xdr:col>50</xdr:col>
      <xdr:colOff>114300</xdr:colOff>
      <xdr:row>37</xdr:row>
      <xdr:rowOff>7569</xdr:rowOff>
    </xdr:to>
    <xdr:cxnSp macro="">
      <xdr:nvCxnSpPr>
        <xdr:cNvPr id="294" name="直線コネクタ 293"/>
        <xdr:cNvCxnSpPr/>
      </xdr:nvCxnSpPr>
      <xdr:spPr>
        <a:xfrm flipV="1">
          <a:off x="8750300" y="634253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6" name="テキスト ボックス 295"/>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7569</xdr:rowOff>
    </xdr:from>
    <xdr:to>
      <xdr:col>45</xdr:col>
      <xdr:colOff>177800</xdr:colOff>
      <xdr:row>37</xdr:row>
      <xdr:rowOff>17628</xdr:rowOff>
    </xdr:to>
    <xdr:cxnSp macro="">
      <xdr:nvCxnSpPr>
        <xdr:cNvPr id="297" name="直線コネクタ 296"/>
        <xdr:cNvCxnSpPr/>
      </xdr:nvCxnSpPr>
      <xdr:spPr>
        <a:xfrm flipV="1">
          <a:off x="7861300" y="635121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13056</xdr:rowOff>
    </xdr:from>
    <xdr:to>
      <xdr:col>41</xdr:col>
      <xdr:colOff>50800</xdr:colOff>
      <xdr:row>37</xdr:row>
      <xdr:rowOff>17628</xdr:rowOff>
    </xdr:to>
    <xdr:cxnSp macro="">
      <xdr:nvCxnSpPr>
        <xdr:cNvPr id="300" name="直線コネクタ 299"/>
        <xdr:cNvCxnSpPr/>
      </xdr:nvCxnSpPr>
      <xdr:spPr>
        <a:xfrm>
          <a:off x="6972300" y="63567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19863</xdr:rowOff>
    </xdr:from>
    <xdr:to>
      <xdr:col>55</xdr:col>
      <xdr:colOff>50800</xdr:colOff>
      <xdr:row>36</xdr:row>
      <xdr:rowOff>121463</xdr:rowOff>
    </xdr:to>
    <xdr:sp macro="" textlink="">
      <xdr:nvSpPr>
        <xdr:cNvPr id="310" name="楕円 309"/>
        <xdr:cNvSpPr/>
      </xdr:nvSpPr>
      <xdr:spPr>
        <a:xfrm>
          <a:off x="10426700" y="61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42740</xdr:rowOff>
    </xdr:from>
    <xdr:ext cx="378565" cy="259045"/>
    <xdr:sp macro="" textlink="">
      <xdr:nvSpPr>
        <xdr:cNvPr id="311" name="労働費該当値テキスト"/>
        <xdr:cNvSpPr txBox="1"/>
      </xdr:nvSpPr>
      <xdr:spPr>
        <a:xfrm>
          <a:off x="10528300" y="6043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119532</xdr:rowOff>
    </xdr:from>
    <xdr:to>
      <xdr:col>50</xdr:col>
      <xdr:colOff>165100</xdr:colOff>
      <xdr:row>37</xdr:row>
      <xdr:rowOff>49682</xdr:rowOff>
    </xdr:to>
    <xdr:sp macro="" textlink="">
      <xdr:nvSpPr>
        <xdr:cNvPr id="312" name="楕円 311"/>
        <xdr:cNvSpPr/>
      </xdr:nvSpPr>
      <xdr:spPr>
        <a:xfrm>
          <a:off x="9588500" y="62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66209</xdr:rowOff>
    </xdr:from>
    <xdr:ext cx="378565" cy="259045"/>
    <xdr:sp macro="" textlink="">
      <xdr:nvSpPr>
        <xdr:cNvPr id="313" name="テキスト ボックス 312"/>
        <xdr:cNvSpPr txBox="1"/>
      </xdr:nvSpPr>
      <xdr:spPr>
        <a:xfrm>
          <a:off x="9450017" y="6066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128219</xdr:rowOff>
    </xdr:from>
    <xdr:to>
      <xdr:col>46</xdr:col>
      <xdr:colOff>38100</xdr:colOff>
      <xdr:row>37</xdr:row>
      <xdr:rowOff>58369</xdr:rowOff>
    </xdr:to>
    <xdr:sp macro="" textlink="">
      <xdr:nvSpPr>
        <xdr:cNvPr id="314" name="楕円 313"/>
        <xdr:cNvSpPr/>
      </xdr:nvSpPr>
      <xdr:spPr>
        <a:xfrm>
          <a:off x="86995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49496</xdr:rowOff>
    </xdr:from>
    <xdr:ext cx="378565" cy="259045"/>
    <xdr:sp macro="" textlink="">
      <xdr:nvSpPr>
        <xdr:cNvPr id="315" name="テキスト ボックス 314"/>
        <xdr:cNvSpPr txBox="1"/>
      </xdr:nvSpPr>
      <xdr:spPr>
        <a:xfrm>
          <a:off x="8561017" y="639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138278</xdr:rowOff>
    </xdr:from>
    <xdr:to>
      <xdr:col>41</xdr:col>
      <xdr:colOff>101600</xdr:colOff>
      <xdr:row>37</xdr:row>
      <xdr:rowOff>68428</xdr:rowOff>
    </xdr:to>
    <xdr:sp macro="" textlink="">
      <xdr:nvSpPr>
        <xdr:cNvPr id="316" name="楕円 315"/>
        <xdr:cNvSpPr/>
      </xdr:nvSpPr>
      <xdr:spPr>
        <a:xfrm>
          <a:off x="7810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59555</xdr:rowOff>
    </xdr:from>
    <xdr:ext cx="378565" cy="259045"/>
    <xdr:sp macro="" textlink="">
      <xdr:nvSpPr>
        <xdr:cNvPr id="317" name="テキスト ボックス 316"/>
        <xdr:cNvSpPr txBox="1"/>
      </xdr:nvSpPr>
      <xdr:spPr>
        <a:xfrm>
          <a:off x="7672017" y="64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133706</xdr:rowOff>
    </xdr:from>
    <xdr:to>
      <xdr:col>36</xdr:col>
      <xdr:colOff>165100</xdr:colOff>
      <xdr:row>37</xdr:row>
      <xdr:rowOff>63856</xdr:rowOff>
    </xdr:to>
    <xdr:sp macro="" textlink="">
      <xdr:nvSpPr>
        <xdr:cNvPr id="318" name="楕円 317"/>
        <xdr:cNvSpPr/>
      </xdr:nvSpPr>
      <xdr:spPr>
        <a:xfrm>
          <a:off x="6921500" y="63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54983</xdr:rowOff>
    </xdr:from>
    <xdr:ext cx="378565" cy="259045"/>
    <xdr:sp macro="" textlink="">
      <xdr:nvSpPr>
        <xdr:cNvPr id="319" name="テキスト ボックス 318"/>
        <xdr:cNvSpPr txBox="1"/>
      </xdr:nvSpPr>
      <xdr:spPr>
        <a:xfrm>
          <a:off x="6783017" y="63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107467</xdr:rowOff>
    </xdr:from>
    <xdr:to>
      <xdr:col>55</xdr:col>
      <xdr:colOff>0</xdr:colOff>
      <xdr:row>57</xdr:row>
      <xdr:rowOff>118380</xdr:rowOff>
    </xdr:to>
    <xdr:cxnSp macro="">
      <xdr:nvCxnSpPr>
        <xdr:cNvPr id="348" name="直線コネクタ 347"/>
        <xdr:cNvCxnSpPr/>
      </xdr:nvCxnSpPr>
      <xdr:spPr>
        <a:xfrm flipV="1">
          <a:off x="9639300" y="9880117"/>
          <a:ext cx="8382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118380</xdr:rowOff>
    </xdr:from>
    <xdr:to>
      <xdr:col>50</xdr:col>
      <xdr:colOff>114300</xdr:colOff>
      <xdr:row>57</xdr:row>
      <xdr:rowOff>132248</xdr:rowOff>
    </xdr:to>
    <xdr:cxnSp macro="">
      <xdr:nvCxnSpPr>
        <xdr:cNvPr id="351" name="直線コネクタ 350"/>
        <xdr:cNvCxnSpPr/>
      </xdr:nvCxnSpPr>
      <xdr:spPr>
        <a:xfrm flipV="1">
          <a:off x="8750300" y="9891030"/>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20379</xdr:rowOff>
    </xdr:from>
    <xdr:to>
      <xdr:col>45</xdr:col>
      <xdr:colOff>177800</xdr:colOff>
      <xdr:row>57</xdr:row>
      <xdr:rowOff>132248</xdr:rowOff>
    </xdr:to>
    <xdr:cxnSp macro="">
      <xdr:nvCxnSpPr>
        <xdr:cNvPr id="354" name="直線コネクタ 353"/>
        <xdr:cNvCxnSpPr/>
      </xdr:nvCxnSpPr>
      <xdr:spPr>
        <a:xfrm>
          <a:off x="7861300" y="9793029"/>
          <a:ext cx="889000" cy="1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20379</xdr:rowOff>
    </xdr:from>
    <xdr:to>
      <xdr:col>41</xdr:col>
      <xdr:colOff>50800</xdr:colOff>
      <xdr:row>57</xdr:row>
      <xdr:rowOff>64369</xdr:rowOff>
    </xdr:to>
    <xdr:cxnSp macro="">
      <xdr:nvCxnSpPr>
        <xdr:cNvPr id="357" name="直線コネクタ 356"/>
        <xdr:cNvCxnSpPr/>
      </xdr:nvCxnSpPr>
      <xdr:spPr>
        <a:xfrm flipV="1">
          <a:off x="6972300" y="9793029"/>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59" name="テキスト ボックス 358"/>
        <xdr:cNvSpPr txBox="1"/>
      </xdr:nvSpPr>
      <xdr:spPr>
        <a:xfrm>
          <a:off x="7594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137706</xdr:rowOff>
    </xdr:from>
    <xdr:ext cx="534377" cy="259045"/>
    <xdr:sp macro="" textlink="">
      <xdr:nvSpPr>
        <xdr:cNvPr id="361" name="テキスト ボックス 360"/>
        <xdr:cNvSpPr txBox="1"/>
      </xdr:nvSpPr>
      <xdr:spPr>
        <a:xfrm>
          <a:off x="6705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56667</xdr:rowOff>
    </xdr:from>
    <xdr:to>
      <xdr:col>55</xdr:col>
      <xdr:colOff>50800</xdr:colOff>
      <xdr:row>57</xdr:row>
      <xdr:rowOff>158267</xdr:rowOff>
    </xdr:to>
    <xdr:sp macro="" textlink="">
      <xdr:nvSpPr>
        <xdr:cNvPr id="367" name="楕円 366"/>
        <xdr:cNvSpPr/>
      </xdr:nvSpPr>
      <xdr:spPr>
        <a:xfrm>
          <a:off x="10426700" y="98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35094</xdr:rowOff>
    </xdr:from>
    <xdr:ext cx="534377" cy="259045"/>
    <xdr:sp macro="" textlink="">
      <xdr:nvSpPr>
        <xdr:cNvPr id="368" name="農林水産業費該当値テキスト"/>
        <xdr:cNvSpPr txBox="1"/>
      </xdr:nvSpPr>
      <xdr:spPr>
        <a:xfrm>
          <a:off x="10528300" y="980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67580</xdr:rowOff>
    </xdr:from>
    <xdr:to>
      <xdr:col>50</xdr:col>
      <xdr:colOff>165100</xdr:colOff>
      <xdr:row>57</xdr:row>
      <xdr:rowOff>169180</xdr:rowOff>
    </xdr:to>
    <xdr:sp macro="" textlink="">
      <xdr:nvSpPr>
        <xdr:cNvPr id="369" name="楕円 368"/>
        <xdr:cNvSpPr/>
      </xdr:nvSpPr>
      <xdr:spPr>
        <a:xfrm>
          <a:off x="9588500" y="98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160307</xdr:rowOff>
    </xdr:from>
    <xdr:ext cx="534377" cy="259045"/>
    <xdr:sp macro="" textlink="">
      <xdr:nvSpPr>
        <xdr:cNvPr id="370" name="テキスト ボックス 369"/>
        <xdr:cNvSpPr txBox="1"/>
      </xdr:nvSpPr>
      <xdr:spPr>
        <a:xfrm>
          <a:off x="9372111" y="993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81448</xdr:rowOff>
    </xdr:from>
    <xdr:to>
      <xdr:col>46</xdr:col>
      <xdr:colOff>38100</xdr:colOff>
      <xdr:row>58</xdr:row>
      <xdr:rowOff>11598</xdr:rowOff>
    </xdr:to>
    <xdr:sp macro="" textlink="">
      <xdr:nvSpPr>
        <xdr:cNvPr id="371" name="楕円 370"/>
        <xdr:cNvSpPr/>
      </xdr:nvSpPr>
      <xdr:spPr>
        <a:xfrm>
          <a:off x="8699500" y="98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2725</xdr:rowOff>
    </xdr:from>
    <xdr:ext cx="534377" cy="259045"/>
    <xdr:sp macro="" textlink="">
      <xdr:nvSpPr>
        <xdr:cNvPr id="372" name="テキスト ボックス 371"/>
        <xdr:cNvSpPr txBox="1"/>
      </xdr:nvSpPr>
      <xdr:spPr>
        <a:xfrm>
          <a:off x="8483111" y="9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141029</xdr:rowOff>
    </xdr:from>
    <xdr:to>
      <xdr:col>41</xdr:col>
      <xdr:colOff>101600</xdr:colOff>
      <xdr:row>57</xdr:row>
      <xdr:rowOff>71179</xdr:rowOff>
    </xdr:to>
    <xdr:sp macro="" textlink="">
      <xdr:nvSpPr>
        <xdr:cNvPr id="373" name="楕円 372"/>
        <xdr:cNvSpPr/>
      </xdr:nvSpPr>
      <xdr:spPr>
        <a:xfrm>
          <a:off x="7810500" y="97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87706</xdr:rowOff>
    </xdr:from>
    <xdr:ext cx="534377" cy="259045"/>
    <xdr:sp macro="" textlink="">
      <xdr:nvSpPr>
        <xdr:cNvPr id="374" name="テキスト ボックス 373"/>
        <xdr:cNvSpPr txBox="1"/>
      </xdr:nvSpPr>
      <xdr:spPr>
        <a:xfrm>
          <a:off x="7594111" y="95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13569</xdr:rowOff>
    </xdr:from>
    <xdr:to>
      <xdr:col>36</xdr:col>
      <xdr:colOff>165100</xdr:colOff>
      <xdr:row>57</xdr:row>
      <xdr:rowOff>115169</xdr:rowOff>
    </xdr:to>
    <xdr:sp macro="" textlink="">
      <xdr:nvSpPr>
        <xdr:cNvPr id="375" name="楕円 374"/>
        <xdr:cNvSpPr/>
      </xdr:nvSpPr>
      <xdr:spPr>
        <a:xfrm>
          <a:off x="6921500" y="97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131696</xdr:rowOff>
    </xdr:from>
    <xdr:ext cx="534377" cy="259045"/>
    <xdr:sp macro="" textlink="">
      <xdr:nvSpPr>
        <xdr:cNvPr id="376" name="テキスト ボックス 375"/>
        <xdr:cNvSpPr txBox="1"/>
      </xdr:nvSpPr>
      <xdr:spPr>
        <a:xfrm>
          <a:off x="6705111" y="956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37026</xdr:rowOff>
    </xdr:from>
    <xdr:to>
      <xdr:col>55</xdr:col>
      <xdr:colOff>0</xdr:colOff>
      <xdr:row>74</xdr:row>
      <xdr:rowOff>56081</xdr:rowOff>
    </xdr:to>
    <xdr:cxnSp macro="">
      <xdr:nvCxnSpPr>
        <xdr:cNvPr id="407" name="直線コネクタ 406"/>
        <xdr:cNvCxnSpPr/>
      </xdr:nvCxnSpPr>
      <xdr:spPr>
        <a:xfrm>
          <a:off x="9639300" y="12724326"/>
          <a:ext cx="8382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8" name="商工費平均値テキスト"/>
        <xdr:cNvSpPr txBox="1"/>
      </xdr:nvSpPr>
      <xdr:spPr>
        <a:xfrm>
          <a:off x="10528300" y="130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37026</xdr:rowOff>
    </xdr:from>
    <xdr:to>
      <xdr:col>50</xdr:col>
      <xdr:colOff>114300</xdr:colOff>
      <xdr:row>76</xdr:row>
      <xdr:rowOff>18019</xdr:rowOff>
    </xdr:to>
    <xdr:cxnSp macro="">
      <xdr:nvCxnSpPr>
        <xdr:cNvPr id="410" name="直線コネクタ 409"/>
        <xdr:cNvCxnSpPr/>
      </xdr:nvCxnSpPr>
      <xdr:spPr>
        <a:xfrm flipV="1">
          <a:off x="8750300" y="12724326"/>
          <a:ext cx="889000" cy="32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12" name="テキスト ボックス 411"/>
        <xdr:cNvSpPr txBox="1"/>
      </xdr:nvSpPr>
      <xdr:spPr>
        <a:xfrm>
          <a:off x="9372111" y="132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122963</xdr:rowOff>
    </xdr:from>
    <xdr:to>
      <xdr:col>45</xdr:col>
      <xdr:colOff>177800</xdr:colOff>
      <xdr:row>76</xdr:row>
      <xdr:rowOff>18019</xdr:rowOff>
    </xdr:to>
    <xdr:cxnSp macro="">
      <xdr:nvCxnSpPr>
        <xdr:cNvPr id="413" name="直線コネクタ 412"/>
        <xdr:cNvCxnSpPr/>
      </xdr:nvCxnSpPr>
      <xdr:spPr>
        <a:xfrm>
          <a:off x="7861300" y="12981713"/>
          <a:ext cx="889000" cy="6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132614</xdr:rowOff>
    </xdr:from>
    <xdr:to>
      <xdr:col>41</xdr:col>
      <xdr:colOff>50800</xdr:colOff>
      <xdr:row>75</xdr:row>
      <xdr:rowOff>122963</xdr:rowOff>
    </xdr:to>
    <xdr:cxnSp macro="">
      <xdr:nvCxnSpPr>
        <xdr:cNvPr id="416" name="直線コネクタ 415"/>
        <xdr:cNvCxnSpPr/>
      </xdr:nvCxnSpPr>
      <xdr:spPr>
        <a:xfrm>
          <a:off x="6972300" y="12648464"/>
          <a:ext cx="889000" cy="33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8" name="テキスト ボックス 417"/>
        <xdr:cNvSpPr txBox="1"/>
      </xdr:nvSpPr>
      <xdr:spPr>
        <a:xfrm>
          <a:off x="7594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0" name="テキスト ボックス 419"/>
        <xdr:cNvSpPr txBox="1"/>
      </xdr:nvSpPr>
      <xdr:spPr>
        <a:xfrm>
          <a:off x="6705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5281</xdr:rowOff>
    </xdr:from>
    <xdr:to>
      <xdr:col>55</xdr:col>
      <xdr:colOff>50800</xdr:colOff>
      <xdr:row>74</xdr:row>
      <xdr:rowOff>106881</xdr:rowOff>
    </xdr:to>
    <xdr:sp macro="" textlink="">
      <xdr:nvSpPr>
        <xdr:cNvPr id="426" name="楕円 425"/>
        <xdr:cNvSpPr/>
      </xdr:nvSpPr>
      <xdr:spPr>
        <a:xfrm>
          <a:off x="10426700" y="126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28158</xdr:rowOff>
    </xdr:from>
    <xdr:ext cx="534377" cy="259045"/>
    <xdr:sp macro="" textlink="">
      <xdr:nvSpPr>
        <xdr:cNvPr id="427" name="商工費該当値テキスト"/>
        <xdr:cNvSpPr txBox="1"/>
      </xdr:nvSpPr>
      <xdr:spPr>
        <a:xfrm>
          <a:off x="10528300" y="1254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157676</xdr:rowOff>
    </xdr:from>
    <xdr:to>
      <xdr:col>50</xdr:col>
      <xdr:colOff>165100</xdr:colOff>
      <xdr:row>74</xdr:row>
      <xdr:rowOff>87826</xdr:rowOff>
    </xdr:to>
    <xdr:sp macro="" textlink="">
      <xdr:nvSpPr>
        <xdr:cNvPr id="428" name="楕円 427"/>
        <xdr:cNvSpPr/>
      </xdr:nvSpPr>
      <xdr:spPr>
        <a:xfrm>
          <a:off x="9588500" y="126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104353</xdr:rowOff>
    </xdr:from>
    <xdr:ext cx="534377" cy="259045"/>
    <xdr:sp macro="" textlink="">
      <xdr:nvSpPr>
        <xdr:cNvPr id="429" name="テキスト ボックス 428"/>
        <xdr:cNvSpPr txBox="1"/>
      </xdr:nvSpPr>
      <xdr:spPr>
        <a:xfrm>
          <a:off x="9372111" y="1244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138670</xdr:rowOff>
    </xdr:from>
    <xdr:to>
      <xdr:col>46</xdr:col>
      <xdr:colOff>38100</xdr:colOff>
      <xdr:row>76</xdr:row>
      <xdr:rowOff>68821</xdr:rowOff>
    </xdr:to>
    <xdr:sp macro="" textlink="">
      <xdr:nvSpPr>
        <xdr:cNvPr id="430" name="楕円 429"/>
        <xdr:cNvSpPr/>
      </xdr:nvSpPr>
      <xdr:spPr>
        <a:xfrm>
          <a:off x="8699500" y="12997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85347</xdr:rowOff>
    </xdr:from>
    <xdr:ext cx="534377" cy="259045"/>
    <xdr:sp macro="" textlink="">
      <xdr:nvSpPr>
        <xdr:cNvPr id="431" name="テキスト ボックス 430"/>
        <xdr:cNvSpPr txBox="1"/>
      </xdr:nvSpPr>
      <xdr:spPr>
        <a:xfrm>
          <a:off x="8483111" y="127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72163</xdr:rowOff>
    </xdr:from>
    <xdr:to>
      <xdr:col>41</xdr:col>
      <xdr:colOff>101600</xdr:colOff>
      <xdr:row>76</xdr:row>
      <xdr:rowOff>2313</xdr:rowOff>
    </xdr:to>
    <xdr:sp macro="" textlink="">
      <xdr:nvSpPr>
        <xdr:cNvPr id="432" name="楕円 431"/>
        <xdr:cNvSpPr/>
      </xdr:nvSpPr>
      <xdr:spPr>
        <a:xfrm>
          <a:off x="7810500" y="1293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18840</xdr:rowOff>
    </xdr:from>
    <xdr:ext cx="534377" cy="259045"/>
    <xdr:sp macro="" textlink="">
      <xdr:nvSpPr>
        <xdr:cNvPr id="433" name="テキスト ボックス 432"/>
        <xdr:cNvSpPr txBox="1"/>
      </xdr:nvSpPr>
      <xdr:spPr>
        <a:xfrm>
          <a:off x="7594111" y="127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81814</xdr:rowOff>
    </xdr:from>
    <xdr:to>
      <xdr:col>36</xdr:col>
      <xdr:colOff>165100</xdr:colOff>
      <xdr:row>74</xdr:row>
      <xdr:rowOff>11964</xdr:rowOff>
    </xdr:to>
    <xdr:sp macro="" textlink="">
      <xdr:nvSpPr>
        <xdr:cNvPr id="434" name="楕円 433"/>
        <xdr:cNvSpPr/>
      </xdr:nvSpPr>
      <xdr:spPr>
        <a:xfrm>
          <a:off x="6921500" y="125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28491</xdr:rowOff>
    </xdr:from>
    <xdr:ext cx="534377" cy="259045"/>
    <xdr:sp macro="" textlink="">
      <xdr:nvSpPr>
        <xdr:cNvPr id="435" name="テキスト ボックス 434"/>
        <xdr:cNvSpPr txBox="1"/>
      </xdr:nvSpPr>
      <xdr:spPr>
        <a:xfrm>
          <a:off x="6705111" y="1237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79453</xdr:rowOff>
    </xdr:from>
    <xdr:to>
      <xdr:col>55</xdr:col>
      <xdr:colOff>0</xdr:colOff>
      <xdr:row>97</xdr:row>
      <xdr:rowOff>102960</xdr:rowOff>
    </xdr:to>
    <xdr:cxnSp macro="">
      <xdr:nvCxnSpPr>
        <xdr:cNvPr id="464" name="直線コネクタ 463"/>
        <xdr:cNvCxnSpPr/>
      </xdr:nvCxnSpPr>
      <xdr:spPr>
        <a:xfrm flipV="1">
          <a:off x="9639300" y="16710103"/>
          <a:ext cx="8382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102960</xdr:rowOff>
    </xdr:from>
    <xdr:to>
      <xdr:col>50</xdr:col>
      <xdr:colOff>114300</xdr:colOff>
      <xdr:row>97</xdr:row>
      <xdr:rowOff>155023</xdr:rowOff>
    </xdr:to>
    <xdr:cxnSp macro="">
      <xdr:nvCxnSpPr>
        <xdr:cNvPr id="467" name="直線コネクタ 466"/>
        <xdr:cNvCxnSpPr/>
      </xdr:nvCxnSpPr>
      <xdr:spPr>
        <a:xfrm flipV="1">
          <a:off x="8750300" y="16733610"/>
          <a:ext cx="889000" cy="5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69" name="テキスト ボックス 468"/>
        <xdr:cNvSpPr txBox="1"/>
      </xdr:nvSpPr>
      <xdr:spPr>
        <a:xfrm>
          <a:off x="9372111" y="167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115746</xdr:rowOff>
    </xdr:from>
    <xdr:to>
      <xdr:col>45</xdr:col>
      <xdr:colOff>177800</xdr:colOff>
      <xdr:row>97</xdr:row>
      <xdr:rowOff>155023</xdr:rowOff>
    </xdr:to>
    <xdr:cxnSp macro="">
      <xdr:nvCxnSpPr>
        <xdr:cNvPr id="470" name="直線コネクタ 469"/>
        <xdr:cNvCxnSpPr/>
      </xdr:nvCxnSpPr>
      <xdr:spPr>
        <a:xfrm>
          <a:off x="7861300" y="16746396"/>
          <a:ext cx="889000" cy="3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94814</xdr:rowOff>
    </xdr:from>
    <xdr:to>
      <xdr:col>41</xdr:col>
      <xdr:colOff>50800</xdr:colOff>
      <xdr:row>97</xdr:row>
      <xdr:rowOff>115746</xdr:rowOff>
    </xdr:to>
    <xdr:cxnSp macro="">
      <xdr:nvCxnSpPr>
        <xdr:cNvPr id="473" name="直線コネクタ 472"/>
        <xdr:cNvCxnSpPr/>
      </xdr:nvCxnSpPr>
      <xdr:spPr>
        <a:xfrm>
          <a:off x="6972300" y="16725464"/>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28653</xdr:rowOff>
    </xdr:from>
    <xdr:to>
      <xdr:col>55</xdr:col>
      <xdr:colOff>50800</xdr:colOff>
      <xdr:row>97</xdr:row>
      <xdr:rowOff>130253</xdr:rowOff>
    </xdr:to>
    <xdr:sp macro="" textlink="">
      <xdr:nvSpPr>
        <xdr:cNvPr id="483" name="楕円 482"/>
        <xdr:cNvSpPr/>
      </xdr:nvSpPr>
      <xdr:spPr>
        <a:xfrm>
          <a:off x="10426700" y="166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7080</xdr:rowOff>
    </xdr:from>
    <xdr:ext cx="534377" cy="259045"/>
    <xdr:sp macro="" textlink="">
      <xdr:nvSpPr>
        <xdr:cNvPr id="484" name="土木費該当値テキスト"/>
        <xdr:cNvSpPr txBox="1"/>
      </xdr:nvSpPr>
      <xdr:spPr>
        <a:xfrm>
          <a:off x="10528300" y="1663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52160</xdr:rowOff>
    </xdr:from>
    <xdr:to>
      <xdr:col>50</xdr:col>
      <xdr:colOff>165100</xdr:colOff>
      <xdr:row>97</xdr:row>
      <xdr:rowOff>153760</xdr:rowOff>
    </xdr:to>
    <xdr:sp macro="" textlink="">
      <xdr:nvSpPr>
        <xdr:cNvPr id="485" name="楕円 484"/>
        <xdr:cNvSpPr/>
      </xdr:nvSpPr>
      <xdr:spPr>
        <a:xfrm>
          <a:off x="9588500" y="166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170287</xdr:rowOff>
    </xdr:from>
    <xdr:ext cx="534377" cy="259045"/>
    <xdr:sp macro="" textlink="">
      <xdr:nvSpPr>
        <xdr:cNvPr id="486" name="テキスト ボックス 485"/>
        <xdr:cNvSpPr txBox="1"/>
      </xdr:nvSpPr>
      <xdr:spPr>
        <a:xfrm>
          <a:off x="9372111" y="1645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104223</xdr:rowOff>
    </xdr:from>
    <xdr:to>
      <xdr:col>46</xdr:col>
      <xdr:colOff>38100</xdr:colOff>
      <xdr:row>98</xdr:row>
      <xdr:rowOff>34373</xdr:rowOff>
    </xdr:to>
    <xdr:sp macro="" textlink="">
      <xdr:nvSpPr>
        <xdr:cNvPr id="487" name="楕円 486"/>
        <xdr:cNvSpPr/>
      </xdr:nvSpPr>
      <xdr:spPr>
        <a:xfrm>
          <a:off x="8699500" y="167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25500</xdr:rowOff>
    </xdr:from>
    <xdr:ext cx="534377" cy="259045"/>
    <xdr:sp macro="" textlink="">
      <xdr:nvSpPr>
        <xdr:cNvPr id="488" name="テキスト ボックス 487"/>
        <xdr:cNvSpPr txBox="1"/>
      </xdr:nvSpPr>
      <xdr:spPr>
        <a:xfrm>
          <a:off x="8483111" y="1682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64946</xdr:rowOff>
    </xdr:from>
    <xdr:to>
      <xdr:col>41</xdr:col>
      <xdr:colOff>101600</xdr:colOff>
      <xdr:row>97</xdr:row>
      <xdr:rowOff>166546</xdr:rowOff>
    </xdr:to>
    <xdr:sp macro="" textlink="">
      <xdr:nvSpPr>
        <xdr:cNvPr id="489" name="楕円 488"/>
        <xdr:cNvSpPr/>
      </xdr:nvSpPr>
      <xdr:spPr>
        <a:xfrm>
          <a:off x="7810500" y="166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157673</xdr:rowOff>
    </xdr:from>
    <xdr:ext cx="534377" cy="259045"/>
    <xdr:sp macro="" textlink="">
      <xdr:nvSpPr>
        <xdr:cNvPr id="490" name="テキスト ボックス 489"/>
        <xdr:cNvSpPr txBox="1"/>
      </xdr:nvSpPr>
      <xdr:spPr>
        <a:xfrm>
          <a:off x="7594111" y="1678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44014</xdr:rowOff>
    </xdr:from>
    <xdr:to>
      <xdr:col>36</xdr:col>
      <xdr:colOff>165100</xdr:colOff>
      <xdr:row>97</xdr:row>
      <xdr:rowOff>145614</xdr:rowOff>
    </xdr:to>
    <xdr:sp macro="" textlink="">
      <xdr:nvSpPr>
        <xdr:cNvPr id="491" name="楕円 490"/>
        <xdr:cNvSpPr/>
      </xdr:nvSpPr>
      <xdr:spPr>
        <a:xfrm>
          <a:off x="6921500" y="166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136741</xdr:rowOff>
    </xdr:from>
    <xdr:ext cx="534377" cy="259045"/>
    <xdr:sp macro="" textlink="">
      <xdr:nvSpPr>
        <xdr:cNvPr id="492" name="テキスト ボックス 491"/>
        <xdr:cNvSpPr txBox="1"/>
      </xdr:nvSpPr>
      <xdr:spPr>
        <a:xfrm>
          <a:off x="6705111" y="1676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32830</xdr:rowOff>
    </xdr:from>
    <xdr:to>
      <xdr:col>85</xdr:col>
      <xdr:colOff>127000</xdr:colOff>
      <xdr:row>38</xdr:row>
      <xdr:rowOff>150425</xdr:rowOff>
    </xdr:to>
    <xdr:cxnSp macro="">
      <xdr:nvCxnSpPr>
        <xdr:cNvPr id="522" name="直線コネクタ 521"/>
        <xdr:cNvCxnSpPr/>
      </xdr:nvCxnSpPr>
      <xdr:spPr>
        <a:xfrm flipV="1">
          <a:off x="15481300" y="6547930"/>
          <a:ext cx="838200" cy="11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3" name="消防費平均値テキスト"/>
        <xdr:cNvSpPr txBox="1"/>
      </xdr:nvSpPr>
      <xdr:spPr>
        <a:xfrm>
          <a:off x="16370300" y="65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69444</xdr:rowOff>
    </xdr:from>
    <xdr:to>
      <xdr:col>81</xdr:col>
      <xdr:colOff>50800</xdr:colOff>
      <xdr:row>38</xdr:row>
      <xdr:rowOff>150425</xdr:rowOff>
    </xdr:to>
    <xdr:cxnSp macro="">
      <xdr:nvCxnSpPr>
        <xdr:cNvPr id="525" name="直線コネクタ 524"/>
        <xdr:cNvCxnSpPr/>
      </xdr:nvCxnSpPr>
      <xdr:spPr>
        <a:xfrm>
          <a:off x="14592300" y="6584544"/>
          <a:ext cx="889000" cy="8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69444</xdr:rowOff>
    </xdr:from>
    <xdr:to>
      <xdr:col>76</xdr:col>
      <xdr:colOff>114300</xdr:colOff>
      <xdr:row>38</xdr:row>
      <xdr:rowOff>149701</xdr:rowOff>
    </xdr:to>
    <xdr:cxnSp macro="">
      <xdr:nvCxnSpPr>
        <xdr:cNvPr id="528" name="直線コネクタ 527"/>
        <xdr:cNvCxnSpPr/>
      </xdr:nvCxnSpPr>
      <xdr:spPr>
        <a:xfrm flipV="1">
          <a:off x="13703300" y="6584544"/>
          <a:ext cx="889000" cy="8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40469</xdr:rowOff>
    </xdr:from>
    <xdr:to>
      <xdr:col>71</xdr:col>
      <xdr:colOff>177800</xdr:colOff>
      <xdr:row>38</xdr:row>
      <xdr:rowOff>149701</xdr:rowOff>
    </xdr:to>
    <xdr:cxnSp macro="">
      <xdr:nvCxnSpPr>
        <xdr:cNvPr id="531" name="直線コネクタ 530"/>
        <xdr:cNvCxnSpPr/>
      </xdr:nvCxnSpPr>
      <xdr:spPr>
        <a:xfrm>
          <a:off x="12814300" y="6555569"/>
          <a:ext cx="889000" cy="10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162824</xdr:rowOff>
    </xdr:from>
    <xdr:ext cx="534377" cy="259045"/>
    <xdr:sp macro="" textlink="">
      <xdr:nvSpPr>
        <xdr:cNvPr id="535" name="テキスト ボックス 534"/>
        <xdr:cNvSpPr txBox="1"/>
      </xdr:nvSpPr>
      <xdr:spPr>
        <a:xfrm>
          <a:off x="12547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153479</xdr:rowOff>
    </xdr:from>
    <xdr:to>
      <xdr:col>85</xdr:col>
      <xdr:colOff>177800</xdr:colOff>
      <xdr:row>38</xdr:row>
      <xdr:rowOff>83629</xdr:rowOff>
    </xdr:to>
    <xdr:sp macro="" textlink="">
      <xdr:nvSpPr>
        <xdr:cNvPr id="541" name="楕円 540"/>
        <xdr:cNvSpPr/>
      </xdr:nvSpPr>
      <xdr:spPr>
        <a:xfrm>
          <a:off x="16268700" y="64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4906</xdr:rowOff>
    </xdr:from>
    <xdr:ext cx="534377" cy="259045"/>
    <xdr:sp macro="" textlink="">
      <xdr:nvSpPr>
        <xdr:cNvPr id="542" name="消防費該当値テキスト"/>
        <xdr:cNvSpPr txBox="1"/>
      </xdr:nvSpPr>
      <xdr:spPr>
        <a:xfrm>
          <a:off x="16370300" y="63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99625</xdr:rowOff>
    </xdr:from>
    <xdr:to>
      <xdr:col>81</xdr:col>
      <xdr:colOff>101600</xdr:colOff>
      <xdr:row>39</xdr:row>
      <xdr:rowOff>29775</xdr:rowOff>
    </xdr:to>
    <xdr:sp macro="" textlink="">
      <xdr:nvSpPr>
        <xdr:cNvPr id="543" name="楕円 542"/>
        <xdr:cNvSpPr/>
      </xdr:nvSpPr>
      <xdr:spPr>
        <a:xfrm>
          <a:off x="15430500" y="661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20902</xdr:rowOff>
    </xdr:from>
    <xdr:ext cx="534377" cy="259045"/>
    <xdr:sp macro="" textlink="">
      <xdr:nvSpPr>
        <xdr:cNvPr id="544" name="テキスト ボックス 543"/>
        <xdr:cNvSpPr txBox="1"/>
      </xdr:nvSpPr>
      <xdr:spPr>
        <a:xfrm>
          <a:off x="15214111" y="670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18644</xdr:rowOff>
    </xdr:from>
    <xdr:to>
      <xdr:col>76</xdr:col>
      <xdr:colOff>165100</xdr:colOff>
      <xdr:row>38</xdr:row>
      <xdr:rowOff>120244</xdr:rowOff>
    </xdr:to>
    <xdr:sp macro="" textlink="">
      <xdr:nvSpPr>
        <xdr:cNvPr id="545" name="楕円 544"/>
        <xdr:cNvSpPr/>
      </xdr:nvSpPr>
      <xdr:spPr>
        <a:xfrm>
          <a:off x="14541500" y="65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111371</xdr:rowOff>
    </xdr:from>
    <xdr:ext cx="534377" cy="259045"/>
    <xdr:sp macro="" textlink="">
      <xdr:nvSpPr>
        <xdr:cNvPr id="546" name="テキスト ボックス 545"/>
        <xdr:cNvSpPr txBox="1"/>
      </xdr:nvSpPr>
      <xdr:spPr>
        <a:xfrm>
          <a:off x="14325111" y="66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98901</xdr:rowOff>
    </xdr:from>
    <xdr:to>
      <xdr:col>72</xdr:col>
      <xdr:colOff>38100</xdr:colOff>
      <xdr:row>39</xdr:row>
      <xdr:rowOff>29051</xdr:rowOff>
    </xdr:to>
    <xdr:sp macro="" textlink="">
      <xdr:nvSpPr>
        <xdr:cNvPr id="547" name="楕円 546"/>
        <xdr:cNvSpPr/>
      </xdr:nvSpPr>
      <xdr:spPr>
        <a:xfrm>
          <a:off x="13652500" y="66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20178</xdr:rowOff>
    </xdr:from>
    <xdr:ext cx="534377" cy="259045"/>
    <xdr:sp macro="" textlink="">
      <xdr:nvSpPr>
        <xdr:cNvPr id="548" name="テキスト ボックス 547"/>
        <xdr:cNvSpPr txBox="1"/>
      </xdr:nvSpPr>
      <xdr:spPr>
        <a:xfrm>
          <a:off x="13436111" y="67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161119</xdr:rowOff>
    </xdr:from>
    <xdr:to>
      <xdr:col>67</xdr:col>
      <xdr:colOff>101600</xdr:colOff>
      <xdr:row>38</xdr:row>
      <xdr:rowOff>91269</xdr:rowOff>
    </xdr:to>
    <xdr:sp macro="" textlink="">
      <xdr:nvSpPr>
        <xdr:cNvPr id="549" name="楕円 548"/>
        <xdr:cNvSpPr/>
      </xdr:nvSpPr>
      <xdr:spPr>
        <a:xfrm>
          <a:off x="12763500" y="650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107795</xdr:rowOff>
    </xdr:from>
    <xdr:ext cx="534377" cy="259045"/>
    <xdr:sp macro="" textlink="">
      <xdr:nvSpPr>
        <xdr:cNvPr id="550" name="テキスト ボックス 549"/>
        <xdr:cNvSpPr txBox="1"/>
      </xdr:nvSpPr>
      <xdr:spPr>
        <a:xfrm>
          <a:off x="12547111" y="62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85183</xdr:rowOff>
    </xdr:from>
    <xdr:to>
      <xdr:col>85</xdr:col>
      <xdr:colOff>127000</xdr:colOff>
      <xdr:row>57</xdr:row>
      <xdr:rowOff>86185</xdr:rowOff>
    </xdr:to>
    <xdr:cxnSp macro="">
      <xdr:nvCxnSpPr>
        <xdr:cNvPr id="577" name="直線コネクタ 576"/>
        <xdr:cNvCxnSpPr/>
      </xdr:nvCxnSpPr>
      <xdr:spPr>
        <a:xfrm flipV="1">
          <a:off x="15481300" y="9686383"/>
          <a:ext cx="838200" cy="17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73033</xdr:rowOff>
    </xdr:from>
    <xdr:ext cx="534377" cy="259045"/>
    <xdr:sp macro="" textlink="">
      <xdr:nvSpPr>
        <xdr:cNvPr id="578" name="教育費平均値テキスト"/>
        <xdr:cNvSpPr txBox="1"/>
      </xdr:nvSpPr>
      <xdr:spPr>
        <a:xfrm>
          <a:off x="16370300" y="9674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94606</xdr:rowOff>
    </xdr:from>
    <xdr:to>
      <xdr:col>85</xdr:col>
      <xdr:colOff>177800</xdr:colOff>
      <xdr:row>57</xdr:row>
      <xdr:rowOff>24756</xdr:rowOff>
    </xdr:to>
    <xdr:sp macro="" textlink="">
      <xdr:nvSpPr>
        <xdr:cNvPr id="579" name="フローチャート: 判断 578"/>
        <xdr:cNvSpPr/>
      </xdr:nvSpPr>
      <xdr:spPr>
        <a:xfrm>
          <a:off x="16268700" y="969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80717</xdr:rowOff>
    </xdr:from>
    <xdr:to>
      <xdr:col>81</xdr:col>
      <xdr:colOff>50800</xdr:colOff>
      <xdr:row>57</xdr:row>
      <xdr:rowOff>86185</xdr:rowOff>
    </xdr:to>
    <xdr:cxnSp macro="">
      <xdr:nvCxnSpPr>
        <xdr:cNvPr id="580" name="直線コネクタ 579"/>
        <xdr:cNvCxnSpPr/>
      </xdr:nvCxnSpPr>
      <xdr:spPr>
        <a:xfrm>
          <a:off x="14592300" y="9853367"/>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80717</xdr:rowOff>
    </xdr:from>
    <xdr:to>
      <xdr:col>76</xdr:col>
      <xdr:colOff>114300</xdr:colOff>
      <xdr:row>57</xdr:row>
      <xdr:rowOff>110421</xdr:rowOff>
    </xdr:to>
    <xdr:cxnSp macro="">
      <xdr:nvCxnSpPr>
        <xdr:cNvPr id="583" name="直線コネクタ 582"/>
        <xdr:cNvCxnSpPr/>
      </xdr:nvCxnSpPr>
      <xdr:spPr>
        <a:xfrm flipV="1">
          <a:off x="13703300" y="9853367"/>
          <a:ext cx="889000" cy="2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134822</xdr:rowOff>
    </xdr:from>
    <xdr:to>
      <xdr:col>71</xdr:col>
      <xdr:colOff>177800</xdr:colOff>
      <xdr:row>57</xdr:row>
      <xdr:rowOff>110421</xdr:rowOff>
    </xdr:to>
    <xdr:cxnSp macro="">
      <xdr:nvCxnSpPr>
        <xdr:cNvPr id="586" name="直線コネクタ 585"/>
        <xdr:cNvCxnSpPr/>
      </xdr:nvCxnSpPr>
      <xdr:spPr>
        <a:xfrm>
          <a:off x="12814300" y="9564572"/>
          <a:ext cx="889000" cy="3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71428</xdr:rowOff>
    </xdr:from>
    <xdr:ext cx="534377" cy="259045"/>
    <xdr:sp macro="" textlink="">
      <xdr:nvSpPr>
        <xdr:cNvPr id="590" name="テキスト ボックス 589"/>
        <xdr:cNvSpPr txBox="1"/>
      </xdr:nvSpPr>
      <xdr:spPr>
        <a:xfrm>
          <a:off x="12547111" y="98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34383</xdr:rowOff>
    </xdr:from>
    <xdr:to>
      <xdr:col>85</xdr:col>
      <xdr:colOff>177800</xdr:colOff>
      <xdr:row>56</xdr:row>
      <xdr:rowOff>135983</xdr:rowOff>
    </xdr:to>
    <xdr:sp macro="" textlink="">
      <xdr:nvSpPr>
        <xdr:cNvPr id="596" name="楕円 595"/>
        <xdr:cNvSpPr/>
      </xdr:nvSpPr>
      <xdr:spPr>
        <a:xfrm>
          <a:off x="16268700" y="963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57260</xdr:rowOff>
    </xdr:from>
    <xdr:ext cx="534377" cy="259045"/>
    <xdr:sp macro="" textlink="">
      <xdr:nvSpPr>
        <xdr:cNvPr id="597" name="教育費該当値テキスト"/>
        <xdr:cNvSpPr txBox="1"/>
      </xdr:nvSpPr>
      <xdr:spPr>
        <a:xfrm>
          <a:off x="16370300" y="94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35385</xdr:rowOff>
    </xdr:from>
    <xdr:to>
      <xdr:col>81</xdr:col>
      <xdr:colOff>101600</xdr:colOff>
      <xdr:row>57</xdr:row>
      <xdr:rowOff>136985</xdr:rowOff>
    </xdr:to>
    <xdr:sp macro="" textlink="">
      <xdr:nvSpPr>
        <xdr:cNvPr id="598" name="楕円 597"/>
        <xdr:cNvSpPr/>
      </xdr:nvSpPr>
      <xdr:spPr>
        <a:xfrm>
          <a:off x="15430500" y="980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128112</xdr:rowOff>
    </xdr:from>
    <xdr:ext cx="534377" cy="259045"/>
    <xdr:sp macro="" textlink="">
      <xdr:nvSpPr>
        <xdr:cNvPr id="599" name="テキスト ボックス 598"/>
        <xdr:cNvSpPr txBox="1"/>
      </xdr:nvSpPr>
      <xdr:spPr>
        <a:xfrm>
          <a:off x="15214111" y="990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29917</xdr:rowOff>
    </xdr:from>
    <xdr:to>
      <xdr:col>76</xdr:col>
      <xdr:colOff>165100</xdr:colOff>
      <xdr:row>57</xdr:row>
      <xdr:rowOff>131517</xdr:rowOff>
    </xdr:to>
    <xdr:sp macro="" textlink="">
      <xdr:nvSpPr>
        <xdr:cNvPr id="600" name="楕円 599"/>
        <xdr:cNvSpPr/>
      </xdr:nvSpPr>
      <xdr:spPr>
        <a:xfrm>
          <a:off x="14541500" y="980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122644</xdr:rowOff>
    </xdr:from>
    <xdr:ext cx="534377" cy="259045"/>
    <xdr:sp macro="" textlink="">
      <xdr:nvSpPr>
        <xdr:cNvPr id="601" name="テキスト ボックス 600"/>
        <xdr:cNvSpPr txBox="1"/>
      </xdr:nvSpPr>
      <xdr:spPr>
        <a:xfrm>
          <a:off x="14325111" y="989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59621</xdr:rowOff>
    </xdr:from>
    <xdr:to>
      <xdr:col>72</xdr:col>
      <xdr:colOff>38100</xdr:colOff>
      <xdr:row>57</xdr:row>
      <xdr:rowOff>161221</xdr:rowOff>
    </xdr:to>
    <xdr:sp macro="" textlink="">
      <xdr:nvSpPr>
        <xdr:cNvPr id="602" name="楕円 601"/>
        <xdr:cNvSpPr/>
      </xdr:nvSpPr>
      <xdr:spPr>
        <a:xfrm>
          <a:off x="13652500" y="98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152348</xdr:rowOff>
    </xdr:from>
    <xdr:ext cx="534377" cy="259045"/>
    <xdr:sp macro="" textlink="">
      <xdr:nvSpPr>
        <xdr:cNvPr id="603" name="テキスト ボックス 602"/>
        <xdr:cNvSpPr txBox="1"/>
      </xdr:nvSpPr>
      <xdr:spPr>
        <a:xfrm>
          <a:off x="13436111" y="99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84022</xdr:rowOff>
    </xdr:from>
    <xdr:to>
      <xdr:col>67</xdr:col>
      <xdr:colOff>101600</xdr:colOff>
      <xdr:row>56</xdr:row>
      <xdr:rowOff>14172</xdr:rowOff>
    </xdr:to>
    <xdr:sp macro="" textlink="">
      <xdr:nvSpPr>
        <xdr:cNvPr id="604" name="楕円 603"/>
        <xdr:cNvSpPr/>
      </xdr:nvSpPr>
      <xdr:spPr>
        <a:xfrm>
          <a:off x="12763500" y="95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30699</xdr:rowOff>
    </xdr:from>
    <xdr:ext cx="599010" cy="259045"/>
    <xdr:sp macro="" textlink="">
      <xdr:nvSpPr>
        <xdr:cNvPr id="605" name="テキスト ボックス 604"/>
        <xdr:cNvSpPr txBox="1"/>
      </xdr:nvSpPr>
      <xdr:spPr>
        <a:xfrm>
          <a:off x="12514795" y="928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92680</xdr:rowOff>
    </xdr:from>
    <xdr:to>
      <xdr:col>85</xdr:col>
      <xdr:colOff>127000</xdr:colOff>
      <xdr:row>79</xdr:row>
      <xdr:rowOff>94529</xdr:rowOff>
    </xdr:to>
    <xdr:cxnSp macro="">
      <xdr:nvCxnSpPr>
        <xdr:cNvPr id="636" name="直線コネクタ 635"/>
        <xdr:cNvCxnSpPr/>
      </xdr:nvCxnSpPr>
      <xdr:spPr>
        <a:xfrm flipV="1">
          <a:off x="15481300" y="13637230"/>
          <a:ext cx="8382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88063</xdr:rowOff>
    </xdr:from>
    <xdr:to>
      <xdr:col>81</xdr:col>
      <xdr:colOff>50800</xdr:colOff>
      <xdr:row>79</xdr:row>
      <xdr:rowOff>94529</xdr:rowOff>
    </xdr:to>
    <xdr:cxnSp macro="">
      <xdr:nvCxnSpPr>
        <xdr:cNvPr id="639" name="直線コネクタ 638"/>
        <xdr:cNvCxnSpPr/>
      </xdr:nvCxnSpPr>
      <xdr:spPr>
        <a:xfrm>
          <a:off x="14592300" y="13632613"/>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76860</xdr:rowOff>
    </xdr:from>
    <xdr:to>
      <xdr:col>76</xdr:col>
      <xdr:colOff>114300</xdr:colOff>
      <xdr:row>79</xdr:row>
      <xdr:rowOff>88063</xdr:rowOff>
    </xdr:to>
    <xdr:cxnSp macro="">
      <xdr:nvCxnSpPr>
        <xdr:cNvPr id="642" name="直線コネクタ 641"/>
        <xdr:cNvCxnSpPr/>
      </xdr:nvCxnSpPr>
      <xdr:spPr>
        <a:xfrm>
          <a:off x="13703300" y="13621410"/>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63478</xdr:rowOff>
    </xdr:from>
    <xdr:to>
      <xdr:col>71</xdr:col>
      <xdr:colOff>177800</xdr:colOff>
      <xdr:row>79</xdr:row>
      <xdr:rowOff>76860</xdr:rowOff>
    </xdr:to>
    <xdr:cxnSp macro="">
      <xdr:nvCxnSpPr>
        <xdr:cNvPr id="645" name="直線コネクタ 644"/>
        <xdr:cNvCxnSpPr/>
      </xdr:nvCxnSpPr>
      <xdr:spPr>
        <a:xfrm>
          <a:off x="12814300" y="13608028"/>
          <a:ext cx="889000" cy="1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110591</xdr:rowOff>
    </xdr:from>
    <xdr:ext cx="469744" cy="259045"/>
    <xdr:sp macro="" textlink="">
      <xdr:nvSpPr>
        <xdr:cNvPr id="649" name="テキスト ボックス 648"/>
        <xdr:cNvSpPr txBox="1"/>
      </xdr:nvSpPr>
      <xdr:spPr>
        <a:xfrm>
          <a:off x="12579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41880</xdr:rowOff>
    </xdr:from>
    <xdr:to>
      <xdr:col>85</xdr:col>
      <xdr:colOff>177800</xdr:colOff>
      <xdr:row>79</xdr:row>
      <xdr:rowOff>143480</xdr:rowOff>
    </xdr:to>
    <xdr:sp macro="" textlink="">
      <xdr:nvSpPr>
        <xdr:cNvPr id="655" name="楕円 654"/>
        <xdr:cNvSpPr/>
      </xdr:nvSpPr>
      <xdr:spPr>
        <a:xfrm>
          <a:off x="16268700" y="135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469744" cy="259045"/>
    <xdr:sp macro="" textlink="">
      <xdr:nvSpPr>
        <xdr:cNvPr id="656" name="災害復旧費該当値テキスト"/>
        <xdr:cNvSpPr txBox="1"/>
      </xdr:nvSpPr>
      <xdr:spPr>
        <a:xfrm>
          <a:off x="16370300" y="1353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43729</xdr:rowOff>
    </xdr:from>
    <xdr:to>
      <xdr:col>81</xdr:col>
      <xdr:colOff>101600</xdr:colOff>
      <xdr:row>79</xdr:row>
      <xdr:rowOff>145329</xdr:rowOff>
    </xdr:to>
    <xdr:sp macro="" textlink="">
      <xdr:nvSpPr>
        <xdr:cNvPr id="657" name="楕円 656"/>
        <xdr:cNvSpPr/>
      </xdr:nvSpPr>
      <xdr:spPr>
        <a:xfrm>
          <a:off x="15430500" y="135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136456</xdr:rowOff>
    </xdr:from>
    <xdr:ext cx="469744" cy="259045"/>
    <xdr:sp macro="" textlink="">
      <xdr:nvSpPr>
        <xdr:cNvPr id="658" name="テキスト ボックス 657"/>
        <xdr:cNvSpPr txBox="1"/>
      </xdr:nvSpPr>
      <xdr:spPr>
        <a:xfrm>
          <a:off x="15246428" y="1368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37263</xdr:rowOff>
    </xdr:from>
    <xdr:to>
      <xdr:col>76</xdr:col>
      <xdr:colOff>165100</xdr:colOff>
      <xdr:row>79</xdr:row>
      <xdr:rowOff>138863</xdr:rowOff>
    </xdr:to>
    <xdr:sp macro="" textlink="">
      <xdr:nvSpPr>
        <xdr:cNvPr id="659" name="楕円 658"/>
        <xdr:cNvSpPr/>
      </xdr:nvSpPr>
      <xdr:spPr>
        <a:xfrm>
          <a:off x="14541500" y="135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129990</xdr:rowOff>
    </xdr:from>
    <xdr:ext cx="469744" cy="259045"/>
    <xdr:sp macro="" textlink="">
      <xdr:nvSpPr>
        <xdr:cNvPr id="660" name="テキスト ボックス 659"/>
        <xdr:cNvSpPr txBox="1"/>
      </xdr:nvSpPr>
      <xdr:spPr>
        <a:xfrm>
          <a:off x="14357428" y="136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26060</xdr:rowOff>
    </xdr:from>
    <xdr:to>
      <xdr:col>72</xdr:col>
      <xdr:colOff>38100</xdr:colOff>
      <xdr:row>79</xdr:row>
      <xdr:rowOff>127660</xdr:rowOff>
    </xdr:to>
    <xdr:sp macro="" textlink="">
      <xdr:nvSpPr>
        <xdr:cNvPr id="661" name="楕円 660"/>
        <xdr:cNvSpPr/>
      </xdr:nvSpPr>
      <xdr:spPr>
        <a:xfrm>
          <a:off x="13652500" y="135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118787</xdr:rowOff>
    </xdr:from>
    <xdr:ext cx="469744" cy="259045"/>
    <xdr:sp macro="" textlink="">
      <xdr:nvSpPr>
        <xdr:cNvPr id="662" name="テキスト ボックス 661"/>
        <xdr:cNvSpPr txBox="1"/>
      </xdr:nvSpPr>
      <xdr:spPr>
        <a:xfrm>
          <a:off x="13468428" y="136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12678</xdr:rowOff>
    </xdr:from>
    <xdr:to>
      <xdr:col>67</xdr:col>
      <xdr:colOff>101600</xdr:colOff>
      <xdr:row>79</xdr:row>
      <xdr:rowOff>114278</xdr:rowOff>
    </xdr:to>
    <xdr:sp macro="" textlink="">
      <xdr:nvSpPr>
        <xdr:cNvPr id="663" name="楕円 662"/>
        <xdr:cNvSpPr/>
      </xdr:nvSpPr>
      <xdr:spPr>
        <a:xfrm>
          <a:off x="12763500" y="135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130805</xdr:rowOff>
    </xdr:from>
    <xdr:ext cx="534377" cy="259045"/>
    <xdr:sp macro="" textlink="">
      <xdr:nvSpPr>
        <xdr:cNvPr id="664" name="テキスト ボックス 663"/>
        <xdr:cNvSpPr txBox="1"/>
      </xdr:nvSpPr>
      <xdr:spPr>
        <a:xfrm>
          <a:off x="12547111" y="1333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35223</xdr:rowOff>
    </xdr:from>
    <xdr:to>
      <xdr:col>85</xdr:col>
      <xdr:colOff>127000</xdr:colOff>
      <xdr:row>95</xdr:row>
      <xdr:rowOff>64605</xdr:rowOff>
    </xdr:to>
    <xdr:cxnSp macro="">
      <xdr:nvCxnSpPr>
        <xdr:cNvPr id="693" name="直線コネクタ 692"/>
        <xdr:cNvCxnSpPr/>
      </xdr:nvCxnSpPr>
      <xdr:spPr>
        <a:xfrm flipV="1">
          <a:off x="15481300" y="16322973"/>
          <a:ext cx="838200" cy="2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4" name="公債費平均値テキスト"/>
        <xdr:cNvSpPr txBox="1"/>
      </xdr:nvSpPr>
      <xdr:spPr>
        <a:xfrm>
          <a:off x="16370300" y="1644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42659</xdr:rowOff>
    </xdr:from>
    <xdr:to>
      <xdr:col>81</xdr:col>
      <xdr:colOff>50800</xdr:colOff>
      <xdr:row>95</xdr:row>
      <xdr:rowOff>64605</xdr:rowOff>
    </xdr:to>
    <xdr:cxnSp macro="">
      <xdr:nvCxnSpPr>
        <xdr:cNvPr id="696" name="直線コネクタ 695"/>
        <xdr:cNvCxnSpPr/>
      </xdr:nvCxnSpPr>
      <xdr:spPr>
        <a:xfrm>
          <a:off x="14592300" y="16330409"/>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118671</xdr:rowOff>
    </xdr:from>
    <xdr:ext cx="534377" cy="259045"/>
    <xdr:sp macro="" textlink="">
      <xdr:nvSpPr>
        <xdr:cNvPr id="698" name="テキスト ボックス 697"/>
        <xdr:cNvSpPr txBox="1"/>
      </xdr:nvSpPr>
      <xdr:spPr>
        <a:xfrm>
          <a:off x="15214111" y="165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42659</xdr:rowOff>
    </xdr:from>
    <xdr:to>
      <xdr:col>76</xdr:col>
      <xdr:colOff>114300</xdr:colOff>
      <xdr:row>95</xdr:row>
      <xdr:rowOff>46005</xdr:rowOff>
    </xdr:to>
    <xdr:cxnSp macro="">
      <xdr:nvCxnSpPr>
        <xdr:cNvPr id="699" name="直線コネクタ 698"/>
        <xdr:cNvCxnSpPr/>
      </xdr:nvCxnSpPr>
      <xdr:spPr>
        <a:xfrm flipV="1">
          <a:off x="13703300" y="16330409"/>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154484</xdr:rowOff>
    </xdr:from>
    <xdr:ext cx="534377" cy="259045"/>
    <xdr:sp macro="" textlink="">
      <xdr:nvSpPr>
        <xdr:cNvPr id="701" name="テキスト ボックス 700"/>
        <xdr:cNvSpPr txBox="1"/>
      </xdr:nvSpPr>
      <xdr:spPr>
        <a:xfrm>
          <a:off x="14325111" y="166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46005</xdr:rowOff>
    </xdr:from>
    <xdr:to>
      <xdr:col>71</xdr:col>
      <xdr:colOff>177800</xdr:colOff>
      <xdr:row>95</xdr:row>
      <xdr:rowOff>70991</xdr:rowOff>
    </xdr:to>
    <xdr:cxnSp macro="">
      <xdr:nvCxnSpPr>
        <xdr:cNvPr id="702" name="直線コネクタ 701"/>
        <xdr:cNvCxnSpPr/>
      </xdr:nvCxnSpPr>
      <xdr:spPr>
        <a:xfrm flipV="1">
          <a:off x="12814300" y="16333755"/>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142369</xdr:rowOff>
    </xdr:from>
    <xdr:ext cx="534377" cy="259045"/>
    <xdr:sp macro="" textlink="">
      <xdr:nvSpPr>
        <xdr:cNvPr id="704" name="テキスト ボックス 703"/>
        <xdr:cNvSpPr txBox="1"/>
      </xdr:nvSpPr>
      <xdr:spPr>
        <a:xfrm>
          <a:off x="13436111" y="166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170265</xdr:rowOff>
    </xdr:from>
    <xdr:ext cx="534377" cy="259045"/>
    <xdr:sp macro="" textlink="">
      <xdr:nvSpPr>
        <xdr:cNvPr id="706" name="テキスト ボックス 705"/>
        <xdr:cNvSpPr txBox="1"/>
      </xdr:nvSpPr>
      <xdr:spPr>
        <a:xfrm>
          <a:off x="12547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155873</xdr:rowOff>
    </xdr:from>
    <xdr:to>
      <xdr:col>85</xdr:col>
      <xdr:colOff>177800</xdr:colOff>
      <xdr:row>95</xdr:row>
      <xdr:rowOff>86023</xdr:rowOff>
    </xdr:to>
    <xdr:sp macro="" textlink="">
      <xdr:nvSpPr>
        <xdr:cNvPr id="712" name="楕円 711"/>
        <xdr:cNvSpPr/>
      </xdr:nvSpPr>
      <xdr:spPr>
        <a:xfrm>
          <a:off x="16268700" y="162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7300</xdr:rowOff>
    </xdr:from>
    <xdr:ext cx="534377" cy="259045"/>
    <xdr:sp macro="" textlink="">
      <xdr:nvSpPr>
        <xdr:cNvPr id="713" name="公債費該当値テキスト"/>
        <xdr:cNvSpPr txBox="1"/>
      </xdr:nvSpPr>
      <xdr:spPr>
        <a:xfrm>
          <a:off x="16370300" y="161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13805</xdr:rowOff>
    </xdr:from>
    <xdr:to>
      <xdr:col>81</xdr:col>
      <xdr:colOff>101600</xdr:colOff>
      <xdr:row>95</xdr:row>
      <xdr:rowOff>115405</xdr:rowOff>
    </xdr:to>
    <xdr:sp macro="" textlink="">
      <xdr:nvSpPr>
        <xdr:cNvPr id="714" name="楕円 713"/>
        <xdr:cNvSpPr/>
      </xdr:nvSpPr>
      <xdr:spPr>
        <a:xfrm>
          <a:off x="15430500" y="163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131932</xdr:rowOff>
    </xdr:from>
    <xdr:ext cx="534377" cy="259045"/>
    <xdr:sp macro="" textlink="">
      <xdr:nvSpPr>
        <xdr:cNvPr id="715" name="テキスト ボックス 714"/>
        <xdr:cNvSpPr txBox="1"/>
      </xdr:nvSpPr>
      <xdr:spPr>
        <a:xfrm>
          <a:off x="15214111" y="1607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163309</xdr:rowOff>
    </xdr:from>
    <xdr:to>
      <xdr:col>76</xdr:col>
      <xdr:colOff>165100</xdr:colOff>
      <xdr:row>95</xdr:row>
      <xdr:rowOff>93459</xdr:rowOff>
    </xdr:to>
    <xdr:sp macro="" textlink="">
      <xdr:nvSpPr>
        <xdr:cNvPr id="716" name="楕円 715"/>
        <xdr:cNvSpPr/>
      </xdr:nvSpPr>
      <xdr:spPr>
        <a:xfrm>
          <a:off x="14541500" y="1627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109986</xdr:rowOff>
    </xdr:from>
    <xdr:ext cx="534377" cy="259045"/>
    <xdr:sp macro="" textlink="">
      <xdr:nvSpPr>
        <xdr:cNvPr id="717" name="テキスト ボックス 716"/>
        <xdr:cNvSpPr txBox="1"/>
      </xdr:nvSpPr>
      <xdr:spPr>
        <a:xfrm>
          <a:off x="14325111" y="1605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166655</xdr:rowOff>
    </xdr:from>
    <xdr:to>
      <xdr:col>72</xdr:col>
      <xdr:colOff>38100</xdr:colOff>
      <xdr:row>95</xdr:row>
      <xdr:rowOff>96805</xdr:rowOff>
    </xdr:to>
    <xdr:sp macro="" textlink="">
      <xdr:nvSpPr>
        <xdr:cNvPr id="718" name="楕円 717"/>
        <xdr:cNvSpPr/>
      </xdr:nvSpPr>
      <xdr:spPr>
        <a:xfrm>
          <a:off x="13652500" y="162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113332</xdr:rowOff>
    </xdr:from>
    <xdr:ext cx="534377" cy="259045"/>
    <xdr:sp macro="" textlink="">
      <xdr:nvSpPr>
        <xdr:cNvPr id="719" name="テキスト ボックス 718"/>
        <xdr:cNvSpPr txBox="1"/>
      </xdr:nvSpPr>
      <xdr:spPr>
        <a:xfrm>
          <a:off x="13436111" y="1605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20191</xdr:rowOff>
    </xdr:from>
    <xdr:to>
      <xdr:col>67</xdr:col>
      <xdr:colOff>101600</xdr:colOff>
      <xdr:row>95</xdr:row>
      <xdr:rowOff>121791</xdr:rowOff>
    </xdr:to>
    <xdr:sp macro="" textlink="">
      <xdr:nvSpPr>
        <xdr:cNvPr id="720" name="楕円 719"/>
        <xdr:cNvSpPr/>
      </xdr:nvSpPr>
      <xdr:spPr>
        <a:xfrm>
          <a:off x="12763500" y="1630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138318</xdr:rowOff>
    </xdr:from>
    <xdr:ext cx="534377" cy="259045"/>
    <xdr:sp macro="" textlink="">
      <xdr:nvSpPr>
        <xdr:cNvPr id="721" name="テキスト ボックス 720"/>
        <xdr:cNvSpPr txBox="1"/>
      </xdr:nvSpPr>
      <xdr:spPr>
        <a:xfrm>
          <a:off x="12547111" y="1608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民生費及び商工費においてＲ３から増加している要因は、新型コロナウイルスワクチン接種事業をはじめ、臨時特別給付金やプレミアム飲食券販売など、</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新型コロナウイルス感染症に関する対策や地域経済活性化支援策によるものである。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また、衛生費の数値が類似団体平均を大きく上回っているのは、病院事業会計への補助金及び出資金が影響しているものである。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教育費については、不動堂周辺施設再生構想整備事業（新美術館改修事業）による経費の増である。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公債費の数値については、</a:t>
          </a:r>
          <a:r>
            <a:rPr kumimoji="1" lang="ja-JP" altLang="ja-JP" sz="1300" b="0" i="0" baseline="0">
              <a:solidFill>
                <a:schemeClr val="dk1"/>
              </a:solidFill>
              <a:effectLst/>
              <a:latin typeface="+mn-lt"/>
              <a:ea typeface="+mn-ea"/>
              <a:cs typeface="+mn-cs"/>
            </a:rPr>
            <a:t>人口減と合わせて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５のピークに向けて上昇しており、引き続き地方債の新規発行額の抑制に努力する。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標準財政規模に対する実質収支額の割合（実質収支比率）は毎年</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％台を維持し、黒字となっているものの、実質単年度収支額の割合（実質単年度収支比率）については</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H27</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マイナスとなり、財政調整基金の取崩額は増える傾向にあったが、近年では最低限に抑えることとしている。今後も財政調整基金を活用するケースが多いと予想されることから、積極的に前年度剰余金の積立を行うなど一定の残高を維持しながら、あわせて適切な財源の確保と歳出の精査を図っていく必要がある。</a:t>
          </a: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66" zoomScaleNormal="66"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9655198</v>
      </c>
      <c r="BO4" s="371"/>
      <c r="BP4" s="371"/>
      <c r="BQ4" s="371"/>
      <c r="BR4" s="371"/>
      <c r="BS4" s="371"/>
      <c r="BT4" s="371"/>
      <c r="BU4" s="372"/>
      <c r="BV4" s="370">
        <v>9421372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4.5999999999999996</v>
      </c>
      <c r="CU4" s="377"/>
      <c r="CV4" s="377"/>
      <c r="CW4" s="377"/>
      <c r="CX4" s="377"/>
      <c r="CY4" s="377"/>
      <c r="CZ4" s="377"/>
      <c r="DA4" s="378"/>
      <c r="DB4" s="376">
        <v>4.5999999999999996</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9361125</v>
      </c>
      <c r="BO5" s="408"/>
      <c r="BP5" s="408"/>
      <c r="BQ5" s="408"/>
      <c r="BR5" s="408"/>
      <c r="BS5" s="408"/>
      <c r="BT5" s="408"/>
      <c r="BU5" s="409"/>
      <c r="BV5" s="407">
        <v>9163155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89.9</v>
      </c>
      <c r="CU5" s="405"/>
      <c r="CV5" s="405"/>
      <c r="CW5" s="405"/>
      <c r="CX5" s="405"/>
      <c r="CY5" s="405"/>
      <c r="CZ5" s="405"/>
      <c r="DA5" s="406"/>
      <c r="DB5" s="404">
        <v>83.2</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294073</v>
      </c>
      <c r="BO6" s="408"/>
      <c r="BP6" s="408"/>
      <c r="BQ6" s="408"/>
      <c r="BR6" s="408"/>
      <c r="BS6" s="408"/>
      <c r="BT6" s="408"/>
      <c r="BU6" s="409"/>
      <c r="BV6" s="407">
        <v>258217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v>
      </c>
      <c r="CU6" s="445"/>
      <c r="CV6" s="445"/>
      <c r="CW6" s="445"/>
      <c r="CX6" s="445"/>
      <c r="CY6" s="445"/>
      <c r="CZ6" s="445"/>
      <c r="DA6" s="446"/>
      <c r="DB6" s="444">
        <v>87</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57081</v>
      </c>
      <c r="BO7" s="408"/>
      <c r="BP7" s="408"/>
      <c r="BQ7" s="408"/>
      <c r="BR7" s="408"/>
      <c r="BS7" s="408"/>
      <c r="BT7" s="408"/>
      <c r="BU7" s="409"/>
      <c r="BV7" s="407">
        <v>11718</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5142469</v>
      </c>
      <c r="CU7" s="408"/>
      <c r="CV7" s="408"/>
      <c r="CW7" s="408"/>
      <c r="CX7" s="408"/>
      <c r="CY7" s="408"/>
      <c r="CZ7" s="408"/>
      <c r="DA7" s="409"/>
      <c r="DB7" s="407">
        <v>5413243</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236992</v>
      </c>
      <c r="BO8" s="408"/>
      <c r="BP8" s="408"/>
      <c r="BQ8" s="408"/>
      <c r="BR8" s="408"/>
      <c r="BS8" s="408"/>
      <c r="BT8" s="408"/>
      <c r="BU8" s="409"/>
      <c r="BV8" s="407">
        <v>246499</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0.35</v>
      </c>
      <c r="CU8" s="448"/>
      <c r="CV8" s="448"/>
      <c r="CW8" s="448"/>
      <c r="CX8" s="448"/>
      <c r="CY8" s="448"/>
      <c r="CZ8" s="448"/>
      <c r="DA8" s="449"/>
      <c r="DB8" s="447">
        <v>0.36</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11081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-9507</v>
      </c>
      <c r="BO9" s="408"/>
      <c r="BP9" s="408"/>
      <c r="BQ9" s="408"/>
      <c r="BR9" s="408"/>
      <c r="BS9" s="408"/>
      <c r="BT9" s="408"/>
      <c r="BU9" s="409"/>
      <c r="BV9" s="407">
        <v>-105855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15</v>
      </c>
      <c r="CU9" s="405"/>
      <c r="CV9" s="405"/>
      <c r="CW9" s="405"/>
      <c r="CX9" s="405"/>
      <c r="CY9" s="405"/>
      <c r="CZ9" s="405"/>
      <c r="DA9" s="406"/>
      <c r="DB9" s="404">
        <v>14.1</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12246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117</v>
      </c>
      <c r="AV10" s="440"/>
      <c r="AW10" s="440"/>
      <c r="AX10" s="440"/>
      <c r="AY10" s="441" t="s">
        <v>122</v>
      </c>
      <c r="AZ10" s="442"/>
      <c r="BA10" s="442"/>
      <c r="BB10" s="442"/>
      <c r="BC10" s="442"/>
      <c r="BD10" s="442"/>
      <c r="BE10" s="442"/>
      <c r="BF10" s="442"/>
      <c r="BG10" s="442"/>
      <c r="BH10" s="442"/>
      <c r="BI10" s="442"/>
      <c r="BJ10" s="442"/>
      <c r="BK10" s="442"/>
      <c r="BL10" s="442"/>
      <c r="BM10" s="443"/>
      <c r="BN10" s="407">
        <v>206385</v>
      </c>
      <c r="BO10" s="408"/>
      <c r="BP10" s="408"/>
      <c r="BQ10" s="408"/>
      <c r="BR10" s="408"/>
      <c r="BS10" s="408"/>
      <c r="BT10" s="408"/>
      <c r="BU10" s="409"/>
      <c r="BV10" s="407">
        <v>219768</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10974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234000</v>
      </c>
      <c r="BO12" s="408"/>
      <c r="BP12" s="408"/>
      <c r="BQ12" s="408"/>
      <c r="BR12" s="408"/>
      <c r="BS12" s="408"/>
      <c r="BT12" s="408"/>
      <c r="BU12" s="409"/>
      <c r="BV12" s="407">
        <v>230000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131</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141</v>
      </c>
      <c r="N13" s="499"/>
      <c r="O13" s="499"/>
      <c r="P13" s="499"/>
      <c r="Q13" s="500"/>
      <c r="R13" s="491">
        <v>10821</v>
      </c>
      <c r="S13" s="492"/>
      <c r="T13" s="492"/>
      <c r="U13" s="492"/>
      <c r="V13" s="493"/>
      <c r="W13" s="423" t="s">
        <v>142</v>
      </c>
      <c r="X13" s="424"/>
      <c r="Y13" s="424"/>
      <c r="Z13" s="424"/>
      <c r="AA13" s="424"/>
      <c r="AB13" s="414"/>
      <c r="AC13" s="458">
        <v>309</v>
      </c>
      <c r="AD13" s="459"/>
      <c r="AE13" s="459"/>
      <c r="AF13" s="459"/>
      <c r="AG13" s="501"/>
      <c r="AH13" s="458">
        <v>317</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-37122</v>
      </c>
      <c r="BO13" s="408"/>
      <c r="BP13" s="408"/>
      <c r="BQ13" s="408"/>
      <c r="BR13" s="408"/>
      <c r="BS13" s="408"/>
      <c r="BT13" s="408"/>
      <c r="BU13" s="409"/>
      <c r="BV13" s="407">
        <v>-116087</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11.2</v>
      </c>
      <c r="CU13" s="405"/>
      <c r="CV13" s="405"/>
      <c r="CW13" s="405"/>
      <c r="CX13" s="405"/>
      <c r="CY13" s="405"/>
      <c r="CZ13" s="405"/>
      <c r="DA13" s="406"/>
      <c r="DB13" s="404">
        <v>10.3</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147</v>
      </c>
      <c r="M14" s="489"/>
      <c r="N14" s="489"/>
      <c r="O14" s="489"/>
      <c r="P14" s="489"/>
      <c r="Q14" s="490"/>
      <c r="R14" s="491">
        <v>11293</v>
      </c>
      <c r="S14" s="492"/>
      <c r="T14" s="492"/>
      <c r="U14" s="492"/>
      <c r="V14" s="493"/>
      <c r="W14" s="397"/>
      <c r="X14" s="398"/>
      <c r="Y14" s="398"/>
      <c r="Z14" s="398"/>
      <c r="AA14" s="398"/>
      <c r="AB14" s="387"/>
      <c r="AC14" s="494">
        <v>5.7</v>
      </c>
      <c r="AD14" s="495"/>
      <c r="AE14" s="495"/>
      <c r="AF14" s="495"/>
      <c r="AG14" s="496"/>
      <c r="AH14" s="494">
        <v>5.3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140</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149</v>
      </c>
      <c r="N15" s="499"/>
      <c r="O15" s="499"/>
      <c r="P15" s="499"/>
      <c r="Q15" s="500"/>
      <c r="R15" s="491">
        <v>11141</v>
      </c>
      <c r="S15" s="492"/>
      <c r="T15" s="492"/>
      <c r="U15" s="492"/>
      <c r="V15" s="493"/>
      <c r="W15" s="423" t="s">
        <v>150</v>
      </c>
      <c r="X15" s="424"/>
      <c r="Y15" s="424"/>
      <c r="Z15" s="424"/>
      <c r="AA15" s="424"/>
      <c r="AB15" s="414"/>
      <c r="AC15" s="458">
        <v>1897</v>
      </c>
      <c r="AD15" s="459"/>
      <c r="AE15" s="459"/>
      <c r="AF15" s="459"/>
      <c r="AG15" s="501"/>
      <c r="AH15" s="458">
        <v>2123</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1592830</v>
      </c>
      <c r="BO15" s="371"/>
      <c r="BP15" s="371"/>
      <c r="BQ15" s="371"/>
      <c r="BR15" s="371"/>
      <c r="BS15" s="371"/>
      <c r="BT15" s="371"/>
      <c r="BU15" s="372"/>
      <c r="BV15" s="370">
        <v>1598568</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35.299999999999997</v>
      </c>
      <c r="AD16" s="495"/>
      <c r="AE16" s="495"/>
      <c r="AF16" s="495"/>
      <c r="AG16" s="496"/>
      <c r="AH16" s="494">
        <v>35.5</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4669507</v>
      </c>
      <c r="BO16" s="408"/>
      <c r="BP16" s="408"/>
      <c r="BQ16" s="408"/>
      <c r="BR16" s="408"/>
      <c r="BS16" s="408"/>
      <c r="BT16" s="408"/>
      <c r="BU16" s="409"/>
      <c r="BV16" s="407">
        <v>4759235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3174</v>
      </c>
      <c r="AD17" s="459"/>
      <c r="AE17" s="459"/>
      <c r="AF17" s="459"/>
      <c r="AG17" s="501"/>
      <c r="AH17" s="458">
        <v>3536</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2002048</v>
      </c>
      <c r="BO17" s="408"/>
      <c r="BP17" s="408"/>
      <c r="BQ17" s="408"/>
      <c r="BR17" s="408"/>
      <c r="BS17" s="408"/>
      <c r="BT17" s="408"/>
      <c r="BU17" s="409"/>
      <c r="BV17" s="407">
        <v>2013344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160</v>
      </c>
      <c r="C18" s="450"/>
      <c r="D18" s="450"/>
      <c r="E18" s="530"/>
      <c r="F18" s="530"/>
      <c r="G18" s="530"/>
      <c r="H18" s="530"/>
      <c r="I18" s="530"/>
      <c r="J18" s="530"/>
      <c r="K18" s="530"/>
      <c r="L18" s="531">
        <v>226.3</v>
      </c>
      <c r="M18" s="531"/>
      <c r="N18" s="531"/>
      <c r="O18" s="531"/>
      <c r="P18" s="531"/>
      <c r="Q18" s="531"/>
      <c r="R18" s="532"/>
      <c r="S18" s="532"/>
      <c r="T18" s="532"/>
      <c r="U18" s="532"/>
      <c r="V18" s="533"/>
      <c r="W18" s="425"/>
      <c r="X18" s="426"/>
      <c r="Y18" s="426"/>
      <c r="Z18" s="426"/>
      <c r="AA18" s="426"/>
      <c r="AB18" s="417"/>
      <c r="AC18" s="534">
        <v>59</v>
      </c>
      <c r="AD18" s="535"/>
      <c r="AE18" s="535"/>
      <c r="AF18" s="535"/>
      <c r="AG18" s="536"/>
      <c r="AH18" s="534">
        <v>59.2</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4717383</v>
      </c>
      <c r="BO18" s="408"/>
      <c r="BP18" s="408"/>
      <c r="BQ18" s="408"/>
      <c r="BR18" s="408"/>
      <c r="BS18" s="408"/>
      <c r="BT18" s="408"/>
      <c r="BU18" s="409"/>
      <c r="BV18" s="407">
        <v>4612372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162</v>
      </c>
      <c r="C19" s="450"/>
      <c r="D19" s="450"/>
      <c r="E19" s="530"/>
      <c r="F19" s="530"/>
      <c r="G19" s="530"/>
      <c r="H19" s="530"/>
      <c r="I19" s="530"/>
      <c r="J19" s="530"/>
      <c r="K19" s="530"/>
      <c r="L19" s="538">
        <v>49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6684914</v>
      </c>
      <c r="BO19" s="408"/>
      <c r="BP19" s="408"/>
      <c r="BQ19" s="408"/>
      <c r="BR19" s="408"/>
      <c r="BS19" s="408"/>
      <c r="BT19" s="408"/>
      <c r="BU19" s="409"/>
      <c r="BV19" s="407">
        <v>7006747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164</v>
      </c>
      <c r="C20" s="450"/>
      <c r="D20" s="450"/>
      <c r="E20" s="530"/>
      <c r="F20" s="530"/>
      <c r="G20" s="530"/>
      <c r="H20" s="530"/>
      <c r="I20" s="530"/>
      <c r="J20" s="530"/>
      <c r="K20" s="530"/>
      <c r="L20" s="538">
        <v>4353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9012853</v>
      </c>
      <c r="BO22" s="371"/>
      <c r="BP22" s="371"/>
      <c r="BQ22" s="371"/>
      <c r="BR22" s="371"/>
      <c r="BS22" s="371"/>
      <c r="BT22" s="371"/>
      <c r="BU22" s="372"/>
      <c r="BV22" s="370">
        <v>9311736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8585775</v>
      </c>
      <c r="BO23" s="408"/>
      <c r="BP23" s="408"/>
      <c r="BQ23" s="408"/>
      <c r="BR23" s="408"/>
      <c r="BS23" s="408"/>
      <c r="BT23" s="408"/>
      <c r="BU23" s="409"/>
      <c r="BV23" s="407">
        <v>9020993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174</v>
      </c>
      <c r="F24" s="437"/>
      <c r="G24" s="437"/>
      <c r="H24" s="437"/>
      <c r="I24" s="437"/>
      <c r="J24" s="437"/>
      <c r="K24" s="438"/>
      <c r="L24" s="458">
        <v>1</v>
      </c>
      <c r="M24" s="459"/>
      <c r="N24" s="459"/>
      <c r="O24" s="459"/>
      <c r="P24" s="501"/>
      <c r="Q24" s="458">
        <v>8100</v>
      </c>
      <c r="R24" s="459"/>
      <c r="S24" s="459"/>
      <c r="T24" s="459"/>
      <c r="U24" s="459"/>
      <c r="V24" s="501"/>
      <c r="W24" s="553"/>
      <c r="X24" s="554"/>
      <c r="Y24" s="555"/>
      <c r="Z24" s="457" t="s">
        <v>175</v>
      </c>
      <c r="AA24" s="437"/>
      <c r="AB24" s="437"/>
      <c r="AC24" s="437"/>
      <c r="AD24" s="437"/>
      <c r="AE24" s="437"/>
      <c r="AF24" s="437"/>
      <c r="AG24" s="438"/>
      <c r="AH24" s="458">
        <v>155</v>
      </c>
      <c r="AI24" s="459"/>
      <c r="AJ24" s="459"/>
      <c r="AK24" s="459"/>
      <c r="AL24" s="501"/>
      <c r="AM24" s="458">
        <v>455855</v>
      </c>
      <c r="AN24" s="459"/>
      <c r="AO24" s="459"/>
      <c r="AP24" s="459"/>
      <c r="AQ24" s="459"/>
      <c r="AR24" s="501"/>
      <c r="AS24" s="458">
        <v>2941</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6178203</v>
      </c>
      <c r="BO24" s="408"/>
      <c r="BP24" s="408"/>
      <c r="BQ24" s="408"/>
      <c r="BR24" s="408"/>
      <c r="BS24" s="408"/>
      <c r="BT24" s="408"/>
      <c r="BU24" s="409"/>
      <c r="BV24" s="407">
        <v>6256371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177</v>
      </c>
      <c r="F25" s="437"/>
      <c r="G25" s="437"/>
      <c r="H25" s="437"/>
      <c r="I25" s="437"/>
      <c r="J25" s="437"/>
      <c r="K25" s="438"/>
      <c r="L25" s="458">
        <v>1</v>
      </c>
      <c r="M25" s="459"/>
      <c r="N25" s="459"/>
      <c r="O25" s="459"/>
      <c r="P25" s="501"/>
      <c r="Q25" s="458">
        <v>6700</v>
      </c>
      <c r="R25" s="459"/>
      <c r="S25" s="459"/>
      <c r="T25" s="459"/>
      <c r="U25" s="459"/>
      <c r="V25" s="501"/>
      <c r="W25" s="553"/>
      <c r="X25" s="554"/>
      <c r="Y25" s="555"/>
      <c r="Z25" s="457" t="s">
        <v>178</v>
      </c>
      <c r="AA25" s="437"/>
      <c r="AB25" s="437"/>
      <c r="AC25" s="437"/>
      <c r="AD25" s="437"/>
      <c r="AE25" s="437"/>
      <c r="AF25" s="437"/>
      <c r="AG25" s="438"/>
      <c r="AH25" s="458" t="s">
        <v>140</v>
      </c>
      <c r="AI25" s="459"/>
      <c r="AJ25" s="459"/>
      <c r="AK25" s="459"/>
      <c r="AL25" s="501"/>
      <c r="AM25" s="458" t="s">
        <v>131</v>
      </c>
      <c r="AN25" s="459"/>
      <c r="AO25" s="459"/>
      <c r="AP25" s="459"/>
      <c r="AQ25" s="459"/>
      <c r="AR25" s="501"/>
      <c r="AS25" s="458" t="s">
        <v>131</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171891</v>
      </c>
      <c r="BO25" s="371"/>
      <c r="BP25" s="371"/>
      <c r="BQ25" s="371"/>
      <c r="BR25" s="371"/>
      <c r="BS25" s="371"/>
      <c r="BT25" s="371"/>
      <c r="BU25" s="372"/>
      <c r="BV25" s="370">
        <v>199469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180</v>
      </c>
      <c r="F26" s="437"/>
      <c r="G26" s="437"/>
      <c r="H26" s="437"/>
      <c r="I26" s="437"/>
      <c r="J26" s="437"/>
      <c r="K26" s="438"/>
      <c r="L26" s="458">
        <v>1</v>
      </c>
      <c r="M26" s="459"/>
      <c r="N26" s="459"/>
      <c r="O26" s="459"/>
      <c r="P26" s="501"/>
      <c r="Q26" s="458">
        <v>6030</v>
      </c>
      <c r="R26" s="459"/>
      <c r="S26" s="459"/>
      <c r="T26" s="459"/>
      <c r="U26" s="459"/>
      <c r="V26" s="501"/>
      <c r="W26" s="553"/>
      <c r="X26" s="554"/>
      <c r="Y26" s="555"/>
      <c r="Z26" s="457" t="s">
        <v>181</v>
      </c>
      <c r="AA26" s="559"/>
      <c r="AB26" s="559"/>
      <c r="AC26" s="559"/>
      <c r="AD26" s="559"/>
      <c r="AE26" s="559"/>
      <c r="AF26" s="559"/>
      <c r="AG26" s="560"/>
      <c r="AH26" s="458">
        <v>14</v>
      </c>
      <c r="AI26" s="459"/>
      <c r="AJ26" s="459"/>
      <c r="AK26" s="459"/>
      <c r="AL26" s="501"/>
      <c r="AM26" s="458">
        <v>35672</v>
      </c>
      <c r="AN26" s="459"/>
      <c r="AO26" s="459"/>
      <c r="AP26" s="459"/>
      <c r="AQ26" s="459"/>
      <c r="AR26" s="501"/>
      <c r="AS26" s="458">
        <v>2548</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183</v>
      </c>
      <c r="F27" s="437"/>
      <c r="G27" s="437"/>
      <c r="H27" s="437"/>
      <c r="I27" s="437"/>
      <c r="J27" s="437"/>
      <c r="K27" s="438"/>
      <c r="L27" s="458">
        <v>1</v>
      </c>
      <c r="M27" s="459"/>
      <c r="N27" s="459"/>
      <c r="O27" s="459"/>
      <c r="P27" s="501"/>
      <c r="Q27" s="458">
        <v>3540</v>
      </c>
      <c r="R27" s="459"/>
      <c r="S27" s="459"/>
      <c r="T27" s="459"/>
      <c r="U27" s="459"/>
      <c r="V27" s="501"/>
      <c r="W27" s="553"/>
      <c r="X27" s="554"/>
      <c r="Y27" s="555"/>
      <c r="Z27" s="457" t="s">
        <v>184</v>
      </c>
      <c r="AA27" s="437"/>
      <c r="AB27" s="437"/>
      <c r="AC27" s="437"/>
      <c r="AD27" s="437"/>
      <c r="AE27" s="437"/>
      <c r="AF27" s="437"/>
      <c r="AG27" s="438"/>
      <c r="AH27" s="458" t="s">
        <v>140</v>
      </c>
      <c r="AI27" s="459"/>
      <c r="AJ27" s="459"/>
      <c r="AK27" s="459"/>
      <c r="AL27" s="501"/>
      <c r="AM27" s="458" t="s">
        <v>185</v>
      </c>
      <c r="AN27" s="459"/>
      <c r="AO27" s="459"/>
      <c r="AP27" s="459"/>
      <c r="AQ27" s="459"/>
      <c r="AR27" s="501"/>
      <c r="AS27" s="458" t="s">
        <v>186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358434</v>
      </c>
      <c r="BO27" s="527"/>
      <c r="BP27" s="527"/>
      <c r="BQ27" s="527"/>
      <c r="BR27" s="527"/>
      <c r="BS27" s="527"/>
      <c r="BT27" s="527"/>
      <c r="BU27" s="528"/>
      <c r="BV27" s="526">
        <v>358432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188</v>
      </c>
      <c r="F28" s="437"/>
      <c r="G28" s="437"/>
      <c r="H28" s="437"/>
      <c r="I28" s="437"/>
      <c r="J28" s="437"/>
      <c r="K28" s="438"/>
      <c r="L28" s="458">
        <v>1</v>
      </c>
      <c r="M28" s="459"/>
      <c r="N28" s="459"/>
      <c r="O28" s="459"/>
      <c r="P28" s="501"/>
      <c r="Q28" s="458">
        <v>3060</v>
      </c>
      <c r="R28" s="459"/>
      <c r="S28" s="459"/>
      <c r="T28" s="459"/>
      <c r="U28" s="459"/>
      <c r="V28" s="501"/>
      <c r="W28" s="553"/>
      <c r="X28" s="554"/>
      <c r="Y28" s="555"/>
      <c r="Z28" s="457" t="s">
        <v>189</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1391705</v>
      </c>
      <c r="BO28" s="371"/>
      <c r="BP28" s="371"/>
      <c r="BQ28" s="371"/>
      <c r="BR28" s="371"/>
      <c r="BS28" s="371"/>
      <c r="BT28" s="371"/>
      <c r="BU28" s="372"/>
      <c r="BV28" s="370">
        <v>1419320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191</v>
      </c>
      <c r="F29" s="437"/>
      <c r="G29" s="437"/>
      <c r="H29" s="437"/>
      <c r="I29" s="437"/>
      <c r="J29" s="437"/>
      <c r="K29" s="438"/>
      <c r="L29" s="458">
        <v>8</v>
      </c>
      <c r="M29" s="459"/>
      <c r="N29" s="459"/>
      <c r="O29" s="459"/>
      <c r="P29" s="501"/>
      <c r="Q29" s="458">
        <v>2880</v>
      </c>
      <c r="R29" s="459"/>
      <c r="S29" s="459"/>
      <c r="T29" s="459"/>
      <c r="U29" s="459"/>
      <c r="V29" s="501"/>
      <c r="W29" s="556"/>
      <c r="X29" s="557"/>
      <c r="Y29" s="558"/>
      <c r="Z29" s="457" t="s">
        <v>192</v>
      </c>
      <c r="AA29" s="437"/>
      <c r="AB29" s="437"/>
      <c r="AC29" s="437"/>
      <c r="AD29" s="437"/>
      <c r="AE29" s="437"/>
      <c r="AF29" s="437"/>
      <c r="AG29" s="438"/>
      <c r="AH29" s="458">
        <v>155</v>
      </c>
      <c r="AI29" s="459"/>
      <c r="AJ29" s="459"/>
      <c r="AK29" s="459"/>
      <c r="AL29" s="501"/>
      <c r="AM29" s="458">
        <v>455855</v>
      </c>
      <c r="AN29" s="459"/>
      <c r="AO29" s="459"/>
      <c r="AP29" s="459"/>
      <c r="AQ29" s="459"/>
      <c r="AR29" s="501"/>
      <c r="AS29" s="458">
        <v>2941</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1303415</v>
      </c>
      <c r="BO29" s="408"/>
      <c r="BP29" s="408"/>
      <c r="BQ29" s="408"/>
      <c r="BR29" s="408"/>
      <c r="BS29" s="408"/>
      <c r="BT29" s="408"/>
      <c r="BU29" s="409"/>
      <c r="BV29" s="407">
        <v>1419857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94.2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3690681</v>
      </c>
      <c r="BO30" s="527"/>
      <c r="BP30" s="527"/>
      <c r="BQ30" s="527"/>
      <c r="BR30" s="527"/>
      <c r="BS30" s="527"/>
      <c r="BT30" s="527"/>
      <c r="BU30" s="528"/>
      <c r="BV30" s="526">
        <v>3645053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201</v>
      </c>
      <c r="V33" s="431"/>
      <c r="W33" s="396" t="s">
        <v>203</v>
      </c>
      <c r="X33" s="396"/>
      <c r="Y33" s="396"/>
      <c r="Z33" s="396"/>
      <c r="AA33" s="396"/>
      <c r="AB33" s="396"/>
      <c r="AC33" s="396"/>
      <c r="AD33" s="396"/>
      <c r="AE33" s="396"/>
      <c r="AF33" s="396"/>
      <c r="AG33" s="396"/>
      <c r="AH33" s="396"/>
      <c r="AI33" s="396"/>
      <c r="AJ33" s="396"/>
      <c r="AK33" s="396"/>
      <c r="AL33" s="206"/>
      <c r="AM33" s="431" t="s">
        <v>204</v>
      </c>
      <c r="AN33" s="431"/>
      <c r="AO33" s="396" t="s">
        <v>203</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201</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病院事業会計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IF('各会計、関係団体の財政状況及び健全化判断比率'!B32="","",'各会計、関係団体の財政状況及び健全化判断比率'!B32)</f>
        <v>下水道特別会計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新川地域介護保険・ケーブルテレビ事業組合（一般会計）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朝日町文化体育振興公社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公共用地先行取得等事業特別会計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新川地域介護保険・ケーブルテレビ事業組合（介護保険事業特別会計）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あさひ</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f>IF(E36="","",C35+1)</f>
        <v>3</v>
      </c>
      <c r="D36" s="597"/>
      <c r="E36" s="598" t="str">
        <f>IF('各会計、関係団体の財政状況及び健全化判断比率'!B9="","",'各会計、関係団体の財政状況及び健全化判断比率'!B9)</f>
        <v>奨学資金特別会計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簡易水道特別会計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新川地域介護保険・ケーブルテレビ事業組合（ＣＡＴＶ事業特別会計）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あさひふるさと創造社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新川広域圏事務組合</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朝日商業開発</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富山県市町村総合事務組合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富山県市町村会館管理組合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富山県後期高齢者医療広域連合（一般会計）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富山県後期高齢者医療広域連合（後期高齢者医療事業特別会計）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下山用水組合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黒東合口用水組合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M4rCsY/IxUvNp3zT9SdZ5HI8ZT0qEeBn09oSOA4DpptooiErSqAGWhn/TA52qcefNhNCKuXV03j722smdOQMAg==" saltValue="j1Ly0X5fr6vCCf3PlpidG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39" t="s">
        <v>3</v>
      </c>
      <c r="D47" s="1139"/>
      <c r="E47" s="1140"/>
      <c r="F47" s="11">
        <v>34.42</v>
      </c>
      <c r="G47" s="12">
        <v>30.43</v>
      </c>
      <c r="H47" s="12">
        <v>27.98</v>
      </c>
      <c r="I47" s="12">
        <v>26.22</v>
      </c>
      <c r="J47" s="13">
        <v>27.06</v>
      </c>
    </row>
    <row r="48" spans="2:10" ht="57.75" customHeight="1">
      <c r="B48" s="14"/>
      <c r="C48" s="1141" t="s">
        <v>4</v>
      </c>
      <c r="D48" s="1141"/>
      <c r="E48" s="1142"/>
      <c r="F48" s="15">
        <v>9.19</v>
      </c>
      <c r="G48" s="16">
        <v>8.4600000000000009</v>
      </c>
      <c r="H48" s="16">
        <v>6.9</v>
      </c>
      <c r="I48" s="16">
        <v>4.55</v>
      </c>
      <c r="J48" s="17">
        <v>4.6100000000000003</v>
      </c>
    </row>
    <row r="49" spans="2:10" ht="57.75" customHeight="1" thickBot="1">
      <c r="B49" s="18"/>
      <c r="C49" s="1143" t="s">
        <v>5</v>
      </c>
      <c r="D49" s="1143"/>
      <c r="E49" s="1144"/>
      <c r="F49" s="19" t="s">
        <v>560</v>
      </c>
      <c r="G49" s="20" t="s">
        <v>561</v>
      </c>
      <c r="H49" s="20" t="s">
        <v>562</v>
      </c>
      <c r="I49" s="20" t="s">
        <v>563</v>
      </c>
      <c r="J49" s="21" t="s">
        <v>564</v>
      </c>
    </row>
    <row r="50" spans="2:10"/>
  </sheetData>
  <sheetProtection algorithmName="SHA-512" hashValue="ABkC+RqC/tO4psDO98JWLtkIxMPPZkMqHWSJuTxbQing2vs4Gt1ubvWP1sNYDGG5ZeS0QtAfwbw8idrDV/9rsg==" saltValue="CDqGt9R1nW6xOvs8XB1E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2" zoomScaleNormal="82"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151" t="s">
        <v>565</v>
      </c>
      <c r="D34" s="1151"/>
      <c r="E34" s="1152"/>
      <c r="F34" s="32">
        <v>12.63</v>
      </c>
      <c r="G34" s="33">
        <v>7.42</v>
      </c>
      <c r="H34" s="33">
        <v>4.03</v>
      </c>
      <c r="I34" s="33">
        <v>4.79</v>
      </c>
      <c r="J34" s="34">
        <v>9.26</v>
      </c>
      <c r="K34" s="22"/>
      <c r="L34" s="22"/>
      <c r="M34" s="22"/>
      <c r="N34" s="22"/>
      <c r="O34" s="22"/>
      <c r="P34" s="22"/>
    </row>
    <row r="35" spans="1:16" ht="39" customHeight="1">
      <c r="A35" s="22"/>
      <c r="B35" s="35"/>
      <c r="C35" s="1145" t="s">
        <v>566</v>
      </c>
      <c r="D35" s="1146"/>
      <c r="E35" s="1147"/>
      <c r="F35" s="36">
        <v>9.18</v>
      </c>
      <c r="G35" s="37">
        <v>8.4600000000000009</v>
      </c>
      <c r="H35" s="37">
        <v>6.89</v>
      </c>
      <c r="I35" s="37">
        <v>4.55</v>
      </c>
      <c r="J35" s="38">
        <v>4.5999999999999996</v>
      </c>
      <c r="K35" s="22"/>
      <c r="L35" s="22"/>
      <c r="M35" s="22"/>
      <c r="N35" s="22"/>
      <c r="O35" s="22"/>
      <c r="P35" s="22"/>
    </row>
    <row r="36" spans="1:16" ht="39" customHeight="1">
      <c r="A36" s="22"/>
      <c r="B36" s="35"/>
      <c r="C36" s="1145" t="s">
        <v>567</v>
      </c>
      <c r="D36" s="1146"/>
      <c r="E36" s="1147"/>
      <c r="F36" s="36">
        <v>0.37</v>
      </c>
      <c r="G36" s="37">
        <v>0.45</v>
      </c>
      <c r="H36" s="37">
        <v>0.4</v>
      </c>
      <c r="I36" s="37">
        <v>0.37</v>
      </c>
      <c r="J36" s="38">
        <v>0.38</v>
      </c>
      <c r="K36" s="22"/>
      <c r="L36" s="22"/>
      <c r="M36" s="22"/>
      <c r="N36" s="22"/>
      <c r="O36" s="22"/>
      <c r="P36" s="22"/>
    </row>
    <row r="37" spans="1:16" ht="39" customHeight="1">
      <c r="A37" s="22"/>
      <c r="B37" s="35"/>
      <c r="C37" s="1145" t="s">
        <v>568</v>
      </c>
      <c r="D37" s="1146"/>
      <c r="E37" s="1147"/>
      <c r="F37" s="36">
        <v>0.3</v>
      </c>
      <c r="G37" s="37">
        <v>0.04</v>
      </c>
      <c r="H37" s="37">
        <v>0.32</v>
      </c>
      <c r="I37" s="37">
        <v>0.47</v>
      </c>
      <c r="J37" s="38">
        <v>0.28000000000000003</v>
      </c>
      <c r="K37" s="22"/>
      <c r="L37" s="22"/>
      <c r="M37" s="22"/>
      <c r="N37" s="22"/>
      <c r="O37" s="22"/>
      <c r="P37" s="22"/>
    </row>
    <row r="38" spans="1:16" ht="39" customHeight="1">
      <c r="A38" s="22"/>
      <c r="B38" s="35"/>
      <c r="C38" s="1145" t="s">
        <v>569</v>
      </c>
      <c r="D38" s="1146"/>
      <c r="E38" s="1147"/>
      <c r="F38" s="36">
        <v>3.34</v>
      </c>
      <c r="G38" s="37">
        <v>0.16</v>
      </c>
      <c r="H38" s="37">
        <v>0.21</v>
      </c>
      <c r="I38" s="37">
        <v>0.2</v>
      </c>
      <c r="J38" s="38">
        <v>0.21</v>
      </c>
      <c r="K38" s="22"/>
      <c r="L38" s="22"/>
      <c r="M38" s="22"/>
      <c r="N38" s="22"/>
      <c r="O38" s="22"/>
      <c r="P38" s="22"/>
    </row>
    <row r="39" spans="1:16" ht="39" customHeight="1">
      <c r="A39" s="22"/>
      <c r="B39" s="35"/>
      <c r="C39" s="1145" t="s">
        <v>570</v>
      </c>
      <c r="D39" s="1146"/>
      <c r="E39" s="1147"/>
      <c r="F39" s="36">
        <v>0</v>
      </c>
      <c r="G39" s="37">
        <v>0</v>
      </c>
      <c r="H39" s="37">
        <v>0</v>
      </c>
      <c r="I39" s="37">
        <v>0</v>
      </c>
      <c r="J39" s="38">
        <v>0</v>
      </c>
      <c r="K39" s="22"/>
      <c r="L39" s="22"/>
      <c r="M39" s="22"/>
      <c r="N39" s="22"/>
      <c r="O39" s="22"/>
      <c r="P39" s="22"/>
    </row>
    <row r="40" spans="1:16" ht="39" customHeight="1">
      <c r="A40" s="22"/>
      <c r="B40" s="35"/>
      <c r="C40" s="1145" t="s">
        <v>571</v>
      </c>
      <c r="D40" s="1146"/>
      <c r="E40" s="1147"/>
      <c r="F40" s="36">
        <v>0</v>
      </c>
      <c r="G40" s="37">
        <v>0</v>
      </c>
      <c r="H40" s="37">
        <v>0</v>
      </c>
      <c r="I40" s="37">
        <v>0</v>
      </c>
      <c r="J40" s="38">
        <v>0</v>
      </c>
      <c r="K40" s="22"/>
      <c r="L40" s="22"/>
      <c r="M40" s="22"/>
      <c r="N40" s="22"/>
      <c r="O40" s="22"/>
      <c r="P40" s="22"/>
    </row>
    <row r="41" spans="1:16" ht="39" customHeight="1">
      <c r="A41" s="22"/>
      <c r="B41" s="35"/>
      <c r="C41" s="1145" t="s">
        <v>572</v>
      </c>
      <c r="D41" s="1146"/>
      <c r="E41" s="1147"/>
      <c r="F41" s="36">
        <v>0</v>
      </c>
      <c r="G41" s="37">
        <v>0</v>
      </c>
      <c r="H41" s="37">
        <v>0</v>
      </c>
      <c r="I41" s="37">
        <v>0</v>
      </c>
      <c r="J41" s="38">
        <v>0</v>
      </c>
      <c r="K41" s="22"/>
      <c r="L41" s="22"/>
      <c r="M41" s="22"/>
      <c r="N41" s="22"/>
      <c r="O41" s="22"/>
      <c r="P41" s="22"/>
    </row>
    <row r="42" spans="1:16" ht="39" customHeight="1">
      <c r="A42" s="22"/>
      <c r="B42" s="39"/>
      <c r="C42" s="1145" t="s">
        <v>573</v>
      </c>
      <c r="D42" s="1146"/>
      <c r="E42" s="1147"/>
      <c r="F42" s="36" t="s">
        <v>514</v>
      </c>
      <c r="G42" s="37" t="s">
        <v>514</v>
      </c>
      <c r="H42" s="37" t="s">
        <v>514</v>
      </c>
      <c r="I42" s="37" t="s">
        <v>514</v>
      </c>
      <c r="J42" s="38" t="s">
        <v>514</v>
      </c>
      <c r="K42" s="22"/>
      <c r="L42" s="22"/>
      <c r="M42" s="22"/>
      <c r="N42" s="22"/>
      <c r="O42" s="22"/>
      <c r="P42" s="22"/>
    </row>
    <row r="43" spans="1:16" ht="39" customHeight="1" thickBot="1">
      <c r="A43" s="22"/>
      <c r="B43" s="40"/>
      <c r="C43" s="1148" t="s">
        <v>574</v>
      </c>
      <c r="D43" s="1149"/>
      <c r="E43" s="1150"/>
      <c r="F43" s="41" t="s">
        <v>514</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SF4S3wbM+JUnLwyXbQzX8P/+j5WMByLRDCe9Vjhp9Ih/KD5OupRLJoWc0+9x4srcEJYQeXz5d0+kvrTyQcSv9w==" saltValue="zRJsoyAlROAV3Osrhlqm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3" zoomScaleNormal="7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153" t="s">
        <v>11</v>
      </c>
      <c r="C45" s="1154"/>
      <c r="D45" s="58"/>
      <c r="E45" s="1159" t="s">
        <v>12</v>
      </c>
      <c r="F45" s="1159"/>
      <c r="G45" s="1159"/>
      <c r="H45" s="1159"/>
      <c r="I45" s="1159"/>
      <c r="J45" s="1160"/>
      <c r="K45" s="59">
        <v>1044</v>
      </c>
      <c r="L45" s="60">
        <v>1062</v>
      </c>
      <c r="M45" s="60">
        <v>1042</v>
      </c>
      <c r="N45" s="60">
        <v>986</v>
      </c>
      <c r="O45" s="61">
        <v>1001</v>
      </c>
      <c r="P45" s="48"/>
      <c r="Q45" s="48"/>
      <c r="R45" s="48"/>
      <c r="S45" s="48"/>
      <c r="T45" s="48"/>
      <c r="U45" s="48"/>
    </row>
    <row r="46" spans="1:21" ht="30.75" customHeight="1">
      <c r="A46" s="48"/>
      <c r="B46" s="1155"/>
      <c r="C46" s="1156"/>
      <c r="D46" s="62"/>
      <c r="E46" s="1161" t="s">
        <v>13</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c r="A47" s="48"/>
      <c r="B47" s="1155"/>
      <c r="C47" s="1156"/>
      <c r="D47" s="62"/>
      <c r="E47" s="1161" t="s">
        <v>14</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c r="A48" s="48"/>
      <c r="B48" s="1155"/>
      <c r="C48" s="1156"/>
      <c r="D48" s="62"/>
      <c r="E48" s="1161" t="s">
        <v>15</v>
      </c>
      <c r="F48" s="1161"/>
      <c r="G48" s="1161"/>
      <c r="H48" s="1161"/>
      <c r="I48" s="1161"/>
      <c r="J48" s="1162"/>
      <c r="K48" s="63">
        <v>496</v>
      </c>
      <c r="L48" s="64">
        <v>410</v>
      </c>
      <c r="M48" s="64">
        <v>418</v>
      </c>
      <c r="N48" s="64">
        <v>552</v>
      </c>
      <c r="O48" s="65">
        <v>600</v>
      </c>
      <c r="P48" s="48"/>
      <c r="Q48" s="48"/>
      <c r="R48" s="48"/>
      <c r="S48" s="48"/>
      <c r="T48" s="48"/>
      <c r="U48" s="48"/>
    </row>
    <row r="49" spans="1:21" ht="30.75" customHeight="1">
      <c r="A49" s="48"/>
      <c r="B49" s="1155"/>
      <c r="C49" s="1156"/>
      <c r="D49" s="62"/>
      <c r="E49" s="1161" t="s">
        <v>16</v>
      </c>
      <c r="F49" s="1161"/>
      <c r="G49" s="1161"/>
      <c r="H49" s="1161"/>
      <c r="I49" s="1161"/>
      <c r="J49" s="1162"/>
      <c r="K49" s="63">
        <v>50</v>
      </c>
      <c r="L49" s="64">
        <v>45</v>
      </c>
      <c r="M49" s="64">
        <v>42</v>
      </c>
      <c r="N49" s="64">
        <v>45</v>
      </c>
      <c r="O49" s="65">
        <v>30</v>
      </c>
      <c r="P49" s="48"/>
      <c r="Q49" s="48"/>
      <c r="R49" s="48"/>
      <c r="S49" s="48"/>
      <c r="T49" s="48"/>
      <c r="U49" s="48"/>
    </row>
    <row r="50" spans="1:21" ht="30.75" customHeight="1">
      <c r="A50" s="48"/>
      <c r="B50" s="1155"/>
      <c r="C50" s="1156"/>
      <c r="D50" s="62"/>
      <c r="E50" s="1161" t="s">
        <v>17</v>
      </c>
      <c r="F50" s="1161"/>
      <c r="G50" s="1161"/>
      <c r="H50" s="1161"/>
      <c r="I50" s="1161"/>
      <c r="J50" s="1162"/>
      <c r="K50" s="63">
        <v>39</v>
      </c>
      <c r="L50" s="64">
        <v>39</v>
      </c>
      <c r="M50" s="64">
        <v>28</v>
      </c>
      <c r="N50" s="64">
        <v>28</v>
      </c>
      <c r="O50" s="65">
        <v>28</v>
      </c>
      <c r="P50" s="48"/>
      <c r="Q50" s="48"/>
      <c r="R50" s="48"/>
      <c r="S50" s="48"/>
      <c r="T50" s="48"/>
      <c r="U50" s="48"/>
    </row>
    <row r="51" spans="1:21" ht="30.75" customHeight="1">
      <c r="A51" s="48"/>
      <c r="B51" s="1157"/>
      <c r="C51" s="1158"/>
      <c r="D51" s="66"/>
      <c r="E51" s="1161" t="s">
        <v>18</v>
      </c>
      <c r="F51" s="1161"/>
      <c r="G51" s="1161"/>
      <c r="H51" s="1161"/>
      <c r="I51" s="1161"/>
      <c r="J51" s="1162"/>
      <c r="K51" s="63" t="s">
        <v>514</v>
      </c>
      <c r="L51" s="64" t="s">
        <v>514</v>
      </c>
      <c r="M51" s="64" t="s">
        <v>514</v>
      </c>
      <c r="N51" s="64" t="s">
        <v>514</v>
      </c>
      <c r="O51" s="65" t="s">
        <v>514</v>
      </c>
      <c r="P51" s="48"/>
      <c r="Q51" s="48"/>
      <c r="R51" s="48"/>
      <c r="S51" s="48"/>
      <c r="T51" s="48"/>
      <c r="U51" s="48"/>
    </row>
    <row r="52" spans="1:21" ht="30.75" customHeight="1">
      <c r="A52" s="48"/>
      <c r="B52" s="1163" t="s">
        <v>19</v>
      </c>
      <c r="C52" s="1164"/>
      <c r="D52" s="66"/>
      <c r="E52" s="1161" t="s">
        <v>20</v>
      </c>
      <c r="F52" s="1161"/>
      <c r="G52" s="1161"/>
      <c r="H52" s="1161"/>
      <c r="I52" s="1161"/>
      <c r="J52" s="1162"/>
      <c r="K52" s="63">
        <v>1093</v>
      </c>
      <c r="L52" s="64">
        <v>1149</v>
      </c>
      <c r="M52" s="64">
        <v>1154</v>
      </c>
      <c r="N52" s="64">
        <v>1160</v>
      </c>
      <c r="O52" s="65">
        <v>1105</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536</v>
      </c>
      <c r="L53" s="69">
        <v>407</v>
      </c>
      <c r="M53" s="69">
        <v>376</v>
      </c>
      <c r="N53" s="69">
        <v>451</v>
      </c>
      <c r="O53" s="70">
        <v>554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hHKCGV9ryaCwwhqMx8vxSfecGZP+kSBAhiTJyFDw5xSPjlilCcPWS0QyitH/ix9tuNa9i8Z1Gy7mdR3FvphPA==" saltValue="V/hYDN2dWRl+i3Y6AnT7u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3" zoomScaleNormal="73"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555</v>
      </c>
      <c r="J40" s="103" t="s">
        <v>556</v>
      </c>
      <c r="K40" s="103" t="s">
        <v>557</v>
      </c>
      <c r="L40" s="103" t="s">
        <v>558</v>
      </c>
      <c r="M40" s="104" t="s">
        <v>559</v>
      </c>
    </row>
    <row r="41" spans="2:13" ht="27.75" customHeight="1">
      <c r="B41" s="1184" t="s">
        <v>32</v>
      </c>
      <c r="C41" s="1185"/>
      <c r="D41" s="105"/>
      <c r="E41" s="1190" t="s">
        <v>33</v>
      </c>
      <c r="F41" s="1190"/>
      <c r="G41" s="1190"/>
      <c r="H41" s="1191"/>
      <c r="I41" s="355">
        <v>10389</v>
      </c>
      <c r="J41" s="356">
        <v>9841</v>
      </c>
      <c r="K41" s="356">
        <v>9689</v>
      </c>
      <c r="L41" s="356">
        <v>9312</v>
      </c>
      <c r="M41" s="357">
        <v>9013</v>
      </c>
    </row>
    <row r="42" spans="2:13" ht="27.75" customHeight="1">
      <c r="B42" s="1186"/>
      <c r="C42" s="1187"/>
      <c r="D42" s="106"/>
      <c r="E42" s="1192" t="s">
        <v>34</v>
      </c>
      <c r="F42" s="1192"/>
      <c r="G42" s="1192"/>
      <c r="H42" s="1193"/>
      <c r="I42" s="358">
        <v>294</v>
      </c>
      <c r="J42" s="359">
        <v>255</v>
      </c>
      <c r="K42" s="359">
        <v>227</v>
      </c>
      <c r="L42" s="359">
        <v>199</v>
      </c>
      <c r="M42" s="360">
        <v>172</v>
      </c>
    </row>
    <row r="43" spans="2:13" ht="27.75" customHeight="1">
      <c r="B43" s="1186"/>
      <c r="C43" s="1187"/>
      <c r="D43" s="106"/>
      <c r="E43" s="1192" t="s">
        <v>35</v>
      </c>
      <c r="F43" s="1192"/>
      <c r="G43" s="1192"/>
      <c r="H43" s="1193"/>
      <c r="I43" s="358">
        <v>8211</v>
      </c>
      <c r="J43" s="359">
        <v>7834</v>
      </c>
      <c r="K43" s="359">
        <v>7588</v>
      </c>
      <c r="L43" s="359">
        <v>6723</v>
      </c>
      <c r="M43" s="360">
        <v>6915</v>
      </c>
    </row>
    <row r="44" spans="2:13" ht="27.75" customHeight="1">
      <c r="B44" s="1186"/>
      <c r="C44" s="1187"/>
      <c r="D44" s="106"/>
      <c r="E44" s="1192" t="s">
        <v>36</v>
      </c>
      <c r="F44" s="1192"/>
      <c r="G44" s="1192"/>
      <c r="H44" s="1193"/>
      <c r="I44" s="358">
        <v>352</v>
      </c>
      <c r="J44" s="359">
        <v>305</v>
      </c>
      <c r="K44" s="359">
        <v>261</v>
      </c>
      <c r="L44" s="359">
        <v>234</v>
      </c>
      <c r="M44" s="360">
        <v>171</v>
      </c>
    </row>
    <row r="45" spans="2:13" ht="27.75" customHeight="1">
      <c r="B45" s="1186"/>
      <c r="C45" s="1187"/>
      <c r="D45" s="106"/>
      <c r="E45" s="1192" t="s">
        <v>37</v>
      </c>
      <c r="F45" s="1192"/>
      <c r="G45" s="1192"/>
      <c r="H45" s="1193"/>
      <c r="I45" s="358">
        <v>654</v>
      </c>
      <c r="J45" s="359">
        <v>760</v>
      </c>
      <c r="K45" s="359">
        <v>565</v>
      </c>
      <c r="L45" s="359">
        <v>536</v>
      </c>
      <c r="M45" s="360">
        <v>581</v>
      </c>
    </row>
    <row r="46" spans="2:13" ht="27.75" customHeight="1">
      <c r="B46" s="1186"/>
      <c r="C46" s="1187"/>
      <c r="D46" s="107"/>
      <c r="E46" s="1192" t="s">
        <v>38</v>
      </c>
      <c r="F46" s="1192"/>
      <c r="G46" s="1192"/>
      <c r="H46" s="1193"/>
      <c r="I46" s="358" t="s">
        <v>514</v>
      </c>
      <c r="J46" s="359" t="s">
        <v>514</v>
      </c>
      <c r="K46" s="359" t="s">
        <v>514</v>
      </c>
      <c r="L46" s="359" t="s">
        <v>514</v>
      </c>
      <c r="M46" s="360" t="s">
        <v>514</v>
      </c>
    </row>
    <row r="47" spans="2:13" ht="27.75" customHeight="1">
      <c r="B47" s="1186"/>
      <c r="C47" s="1187"/>
      <c r="D47" s="108"/>
      <c r="E47" s="1194" t="s">
        <v>39</v>
      </c>
      <c r="F47" s="1195"/>
      <c r="G47" s="1195"/>
      <c r="H47" s="1196"/>
      <c r="I47" s="358" t="s">
        <v>514</v>
      </c>
      <c r="J47" s="359" t="s">
        <v>514</v>
      </c>
      <c r="K47" s="359" t="s">
        <v>514</v>
      </c>
      <c r="L47" s="359" t="s">
        <v>514</v>
      </c>
      <c r="M47" s="360" t="s">
        <v>514</v>
      </c>
    </row>
    <row r="48" spans="2:13" ht="27.75" customHeight="1">
      <c r="B48" s="1186"/>
      <c r="C48" s="1187"/>
      <c r="D48" s="106"/>
      <c r="E48" s="1192" t="s">
        <v>40</v>
      </c>
      <c r="F48" s="1192"/>
      <c r="G48" s="1192"/>
      <c r="H48" s="1193"/>
      <c r="I48" s="358" t="s">
        <v>514</v>
      </c>
      <c r="J48" s="359" t="s">
        <v>514</v>
      </c>
      <c r="K48" s="359" t="s">
        <v>514</v>
      </c>
      <c r="L48" s="359" t="s">
        <v>514</v>
      </c>
      <c r="M48" s="360" t="s">
        <v>514</v>
      </c>
    </row>
    <row r="49" spans="2:13" ht="27.75" customHeight="1">
      <c r="B49" s="1188"/>
      <c r="C49" s="1189"/>
      <c r="D49" s="106"/>
      <c r="E49" s="1192" t="s">
        <v>41</v>
      </c>
      <c r="F49" s="1192"/>
      <c r="G49" s="1192"/>
      <c r="H49" s="1193"/>
      <c r="I49" s="358" t="s">
        <v>514</v>
      </c>
      <c r="J49" s="359" t="s">
        <v>514</v>
      </c>
      <c r="K49" s="359" t="s">
        <v>514</v>
      </c>
      <c r="L49" s="359" t="s">
        <v>514</v>
      </c>
      <c r="M49" s="360" t="s">
        <v>514</v>
      </c>
    </row>
    <row r="50" spans="2:13" ht="27.75" customHeight="1">
      <c r="B50" s="1197" t="s">
        <v>42</v>
      </c>
      <c r="C50" s="1198"/>
      <c r="D50" s="109"/>
      <c r="E50" s="1192" t="s">
        <v>43</v>
      </c>
      <c r="F50" s="1192"/>
      <c r="G50" s="1192"/>
      <c r="H50" s="1193"/>
      <c r="I50" s="358">
        <v>6095</v>
      </c>
      <c r="J50" s="359">
        <v>5497</v>
      </c>
      <c r="K50" s="359">
        <v>5881</v>
      </c>
      <c r="L50" s="359">
        <v>6648</v>
      </c>
      <c r="M50" s="360">
        <v>6611</v>
      </c>
    </row>
    <row r="51" spans="2:13" ht="27.75" customHeight="1">
      <c r="B51" s="1186"/>
      <c r="C51" s="1187"/>
      <c r="D51" s="106"/>
      <c r="E51" s="1192" t="s">
        <v>44</v>
      </c>
      <c r="F51" s="1192"/>
      <c r="G51" s="1192"/>
      <c r="H51" s="1193"/>
      <c r="I51" s="358" t="s">
        <v>514</v>
      </c>
      <c r="J51" s="359" t="s">
        <v>514</v>
      </c>
      <c r="K51" s="359" t="s">
        <v>514</v>
      </c>
      <c r="L51" s="359" t="s">
        <v>514</v>
      </c>
      <c r="M51" s="360" t="s">
        <v>514</v>
      </c>
    </row>
    <row r="52" spans="2:13" ht="27.75" customHeight="1">
      <c r="B52" s="1188"/>
      <c r="C52" s="1189"/>
      <c r="D52" s="106"/>
      <c r="E52" s="1192" t="s">
        <v>45</v>
      </c>
      <c r="F52" s="1192"/>
      <c r="G52" s="1192"/>
      <c r="H52" s="1193"/>
      <c r="I52" s="358">
        <v>12537</v>
      </c>
      <c r="J52" s="359">
        <v>12690</v>
      </c>
      <c r="K52" s="359">
        <v>12478</v>
      </c>
      <c r="L52" s="359">
        <v>12090</v>
      </c>
      <c r="M52" s="360">
        <v>11531</v>
      </c>
    </row>
    <row r="53" spans="2:13" ht="27.75" customHeight="1" thickBot="1">
      <c r="B53" s="1199" t="s">
        <v>46</v>
      </c>
      <c r="C53" s="1200"/>
      <c r="D53" s="110"/>
      <c r="E53" s="1201" t="s">
        <v>47</v>
      </c>
      <c r="F53" s="1201"/>
      <c r="G53" s="1201"/>
      <c r="H53" s="1202"/>
      <c r="I53" s="361">
        <v>1268</v>
      </c>
      <c r="J53" s="362">
        <v>808</v>
      </c>
      <c r="K53" s="362">
        <v>-29</v>
      </c>
      <c r="L53" s="362">
        <v>-1733</v>
      </c>
      <c r="M53" s="363">
        <v>-1291</v>
      </c>
    </row>
    <row r="54" spans="2:13" ht="27.75" customHeight="1">
      <c r="B54" s="111" t="s">
        <v>48</v>
      </c>
      <c r="C54" s="112"/>
      <c r="D54" s="112"/>
      <c r="E54" s="113"/>
      <c r="F54" s="113"/>
      <c r="G54" s="113"/>
      <c r="H54" s="113"/>
      <c r="I54" s="114"/>
      <c r="J54" s="114"/>
      <c r="K54" s="114"/>
      <c r="L54" s="114"/>
      <c r="M54" s="114"/>
    </row>
    <row r="55" spans="2:13"/>
  </sheetData>
  <sheetProtection algorithmName="SHA-512" hashValue="efdBBeYOKqwlrOKvGg9WPRzqovXKdIIII7mYGFwM4SmFkBQm+f9g3QTLOwUXpRPdyQiMiqDicmUQIyTCZqF4Iw==" saltValue="GJHkuUeyUcH86s42aQED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2" zoomScaleNormal="82" zoomScaleSheetLayoutView="100" workbookViewId="0">
      <selection activeCell="C56" sqref="C56:E56"/>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557</v>
      </c>
      <c r="G54" s="119" t="s">
        <v>558</v>
      </c>
      <c r="H54" s="120" t="s">
        <v>559</v>
      </c>
    </row>
    <row r="55" spans="2:8" ht="52.5" customHeight="1">
      <c r="B55" s="121"/>
      <c r="C55" s="1211" t="s">
        <v>50</v>
      </c>
      <c r="D55" s="1211"/>
      <c r="E55" s="1212"/>
      <c r="F55" s="122">
        <v>1430</v>
      </c>
      <c r="G55" s="122">
        <v>1419</v>
      </c>
      <c r="H55" s="123">
        <v>1392</v>
      </c>
    </row>
    <row r="56" spans="2:8" ht="52.5" customHeight="1">
      <c r="B56" s="124"/>
      <c r="C56" s="1213" t="s">
        <v>51</v>
      </c>
      <c r="D56" s="1213"/>
      <c r="E56" s="1214"/>
      <c r="F56" s="125">
        <v>1404</v>
      </c>
      <c r="G56" s="125">
        <v>1420</v>
      </c>
      <c r="H56" s="126">
        <v>1303</v>
      </c>
    </row>
    <row r="57" spans="2:8" ht="53.25" customHeight="1">
      <c r="B57" s="124"/>
      <c r="C57" s="1215" t="s">
        <v>52</v>
      </c>
      <c r="D57" s="1215"/>
      <c r="E57" s="1216"/>
      <c r="F57" s="127">
        <v>2884</v>
      </c>
      <c r="G57" s="127">
        <v>3645</v>
      </c>
      <c r="H57" s="128">
        <v>3691</v>
      </c>
    </row>
    <row r="58" spans="2:8" ht="45.75" customHeight="1">
      <c r="B58" s="129"/>
      <c r="C58" s="1203" t="s">
        <v>598</v>
      </c>
      <c r="D58" s="1204"/>
      <c r="E58" s="1205"/>
      <c r="F58" s="130">
        <v>1625</v>
      </c>
      <c r="G58" s="130">
        <v>1925</v>
      </c>
      <c r="H58" s="131">
        <v>1663</v>
      </c>
    </row>
    <row r="59" spans="2:8" ht="45.75" customHeight="1">
      <c r="B59" s="129"/>
      <c r="C59" s="1203" t="s">
        <v>599</v>
      </c>
      <c r="D59" s="1204"/>
      <c r="E59" s="1205"/>
      <c r="F59" s="130">
        <v>634</v>
      </c>
      <c r="G59" s="130">
        <v>854</v>
      </c>
      <c r="H59" s="131">
        <v>1211</v>
      </c>
    </row>
    <row r="60" spans="2:8" ht="45.75" customHeight="1">
      <c r="B60" s="129"/>
      <c r="C60" s="1203" t="s">
        <v>600</v>
      </c>
      <c r="D60" s="1204"/>
      <c r="E60" s="1205"/>
      <c r="F60" s="130">
        <v>304</v>
      </c>
      <c r="G60" s="130">
        <v>558</v>
      </c>
      <c r="H60" s="131">
        <v>480</v>
      </c>
    </row>
    <row r="61" spans="2:8" ht="45.75" customHeight="1">
      <c r="B61" s="129"/>
      <c r="C61" s="1203" t="s">
        <v>601</v>
      </c>
      <c r="D61" s="1204"/>
      <c r="E61" s="1205"/>
      <c r="F61" s="130">
        <v>112</v>
      </c>
      <c r="G61" s="130">
        <v>107</v>
      </c>
      <c r="H61" s="131">
        <v>96</v>
      </c>
    </row>
    <row r="62" spans="2:8" ht="45.75" customHeight="1" thickBot="1">
      <c r="B62" s="132"/>
      <c r="C62" s="1206" t="s">
        <v>602</v>
      </c>
      <c r="D62" s="1207"/>
      <c r="E62" s="1208"/>
      <c r="F62" s="133">
        <v>98</v>
      </c>
      <c r="G62" s="133">
        <v>98</v>
      </c>
      <c r="H62" s="134">
        <v>97</v>
      </c>
    </row>
    <row r="63" spans="2:8" ht="52.5" customHeight="1" thickBot="1">
      <c r="B63" s="135"/>
      <c r="C63" s="1209" t="s">
        <v>53</v>
      </c>
      <c r="D63" s="1209"/>
      <c r="E63" s="1210"/>
      <c r="F63" s="136">
        <v>5718</v>
      </c>
      <c r="G63" s="136">
        <v>6484</v>
      </c>
      <c r="H63" s="137">
        <v>6386</v>
      </c>
    </row>
    <row r="64" spans="2:8"/>
  </sheetData>
  <sheetProtection algorithmName="SHA-512" hashValue="k9gJGeKLqg5TxEL7G9RLg1iFxe1z+vZbKraht0VC9xKtDMrrysdfPzaCRi1dM2CY+ixUPFA34sP+63sppeCLzA==" saltValue="M/1ppj39nV3IFP5f1cN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552</v>
      </c>
      <c r="G2" s="151"/>
      <c r="H2" s="152"/>
    </row>
    <row r="3" spans="1:8">
      <c r="A3" s="148" t="s">
        <v>545</v>
      </c>
      <c r="B3" s="153"/>
      <c r="C3" s="154"/>
      <c r="D3" s="155">
        <v>166909</v>
      </c>
      <c r="E3" s="156"/>
      <c r="F3" s="157">
        <v>108252</v>
      </c>
      <c r="G3" s="158"/>
      <c r="H3" s="159"/>
    </row>
    <row r="4" spans="1:8">
      <c r="A4" s="160"/>
      <c r="B4" s="161"/>
      <c r="C4" s="162"/>
      <c r="D4" s="163">
        <v>77855</v>
      </c>
      <c r="E4" s="164"/>
      <c r="F4" s="165">
        <v>50321</v>
      </c>
      <c r="G4" s="166"/>
      <c r="H4" s="167"/>
    </row>
    <row r="5" spans="1:8">
      <c r="A5" s="148" t="s">
        <v>547</v>
      </c>
      <c r="B5" s="153"/>
      <c r="C5" s="154"/>
      <c r="D5" s="155">
        <v>77696</v>
      </c>
      <c r="E5" s="156"/>
      <c r="F5" s="157">
        <v>93492</v>
      </c>
      <c r="G5" s="158"/>
      <c r="H5" s="159"/>
    </row>
    <row r="6" spans="1:8">
      <c r="A6" s="160"/>
      <c r="B6" s="161"/>
      <c r="C6" s="162"/>
      <c r="D6" s="163">
        <v>35626</v>
      </c>
      <c r="E6" s="164"/>
      <c r="F6" s="165">
        <v>53316</v>
      </c>
      <c r="G6" s="166"/>
      <c r="H6" s="167"/>
    </row>
    <row r="7" spans="1:8">
      <c r="A7" s="148" t="s">
        <v>548</v>
      </c>
      <c r="B7" s="153"/>
      <c r="C7" s="154"/>
      <c r="D7" s="155">
        <v>94701</v>
      </c>
      <c r="E7" s="156"/>
      <c r="F7" s="157">
        <v>94796</v>
      </c>
      <c r="G7" s="158"/>
      <c r="H7" s="159"/>
    </row>
    <row r="8" spans="1:8">
      <c r="A8" s="160"/>
      <c r="B8" s="161"/>
      <c r="C8" s="162"/>
      <c r="D8" s="163">
        <v>37361</v>
      </c>
      <c r="E8" s="164"/>
      <c r="F8" s="165">
        <v>55781</v>
      </c>
      <c r="G8" s="166"/>
      <c r="H8" s="167"/>
    </row>
    <row r="9" spans="1:8">
      <c r="A9" s="148" t="s">
        <v>549</v>
      </c>
      <c r="B9" s="153"/>
      <c r="C9" s="154"/>
      <c r="D9" s="155">
        <v>51428</v>
      </c>
      <c r="E9" s="156"/>
      <c r="F9" s="157">
        <v>85942</v>
      </c>
      <c r="G9" s="158"/>
      <c r="H9" s="159"/>
    </row>
    <row r="10" spans="1:8">
      <c r="A10" s="160"/>
      <c r="B10" s="161"/>
      <c r="C10" s="162"/>
      <c r="D10" s="163">
        <v>21190</v>
      </c>
      <c r="E10" s="164"/>
      <c r="F10" s="165">
        <v>48630</v>
      </c>
      <c r="G10" s="166"/>
      <c r="H10" s="167"/>
    </row>
    <row r="11" spans="1:8">
      <c r="A11" s="148" t="s">
        <v>550</v>
      </c>
      <c r="B11" s="153"/>
      <c r="C11" s="154"/>
      <c r="D11" s="155">
        <v>112210</v>
      </c>
      <c r="E11" s="156"/>
      <c r="F11" s="157">
        <v>95007</v>
      </c>
      <c r="G11" s="158"/>
      <c r="H11" s="159"/>
    </row>
    <row r="12" spans="1:8">
      <c r="A12" s="160"/>
      <c r="B12" s="161"/>
      <c r="C12" s="168"/>
      <c r="D12" s="163">
        <v>37571</v>
      </c>
      <c r="E12" s="164"/>
      <c r="F12" s="165">
        <v>48509</v>
      </c>
      <c r="G12" s="166"/>
      <c r="H12" s="167"/>
    </row>
    <row r="13" spans="1:8">
      <c r="A13" s="148"/>
      <c r="B13" s="153"/>
      <c r="C13" s="169"/>
      <c r="D13" s="170">
        <v>100589</v>
      </c>
      <c r="E13" s="171"/>
      <c r="F13" s="172">
        <v>95498</v>
      </c>
      <c r="G13" s="173"/>
      <c r="H13" s="159"/>
    </row>
    <row r="14" spans="1:8">
      <c r="A14" s="160"/>
      <c r="B14" s="161"/>
      <c r="C14" s="162"/>
      <c r="D14" s="163">
        <v>41921</v>
      </c>
      <c r="E14" s="164"/>
      <c r="F14" s="165">
        <v>51311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9.19</v>
      </c>
      <c r="C19" s="174">
        <f>ROUND(VALUE(SUBSTITUTE(実質収支比率等に係る経年分析!G$48,"▲","-")),2)</f>
        <v>8.4600000000000009</v>
      </c>
      <c r="D19" s="174">
        <f>ROUND(VALUE(SUBSTITUTE(実質収支比率等に係る経年分析!H$48,"▲","-")),2)</f>
        <v>6.9</v>
      </c>
      <c r="E19" s="174">
        <f>ROUND(VALUE(SUBSTITUTE(実質収支比率等に係る経年分析!I$48,"▲","-")),2)</f>
        <v>4.55</v>
      </c>
      <c r="F19" s="174">
        <f>ROUND(VALUE(SUBSTITUTE(実質収支比率等に係る経年分析!J$48,"▲","-")),2)</f>
        <v>4.6100000000000003</v>
      </c>
    </row>
    <row r="20" spans="1:11">
      <c r="A20" s="174" t="s">
        <v>57</v>
      </c>
      <c r="B20" s="174">
        <f>ROUND(VALUE(SUBSTITUTE(実質収支比率等に係る経年分析!F$47,"▲","-")),2)</f>
        <v>34.42</v>
      </c>
      <c r="C20" s="174">
        <f>ROUND(VALUE(SUBSTITUTE(実質収支比率等に係る経年分析!G$47,"▲","-")),2)</f>
        <v>30.43</v>
      </c>
      <c r="D20" s="174">
        <f>ROUND(VALUE(SUBSTITUTE(実質収支比率等に係る経年分析!H$47,"▲","-")),2)</f>
        <v>27.98</v>
      </c>
      <c r="E20" s="174">
        <f>ROUND(VALUE(SUBSTITUTE(実質収支比率等に係る経年分析!I$47,"▲","-")),2)</f>
        <v>26.22</v>
      </c>
      <c r="F20" s="174">
        <f>ROUND(VALUE(SUBSTITUTE(実質収支比率等に係る経年分析!J$47,"▲","-")),2)</f>
        <v>27.06</v>
      </c>
    </row>
    <row r="21" spans="1:11">
      <c r="A21" s="174" t="s">
        <v>58</v>
      </c>
      <c r="B21" s="174">
        <f>IF(ISNUMBER(VALUE(SUBSTITUTE(実質収支比率等に係る経年分析!F$49,"▲","-"))),ROUND(VALUE(SUBSTITUTE(実質収支比率等に係る経年分析!F$49,"▲","-")),2),NA())</f>
        <v>-9.9600000000000009</v>
      </c>
      <c r="C21" s="174">
        <f>IF(ISNUMBER(VALUE(SUBSTITUTE(実質収支比率等に係る経年分析!G$49,"▲","-"))),ROUND(VALUE(SUBSTITUTE(実質収支比率等に係る経年分析!G$49,"▲","-")),2),NA())</f>
        <v>-4.1399999999999997</v>
      </c>
      <c r="D21" s="174">
        <f>IF(ISNUMBER(VALUE(SUBSTITUTE(実質収支比率等に係る経年分析!H$49,"▲","-"))),ROUND(VALUE(SUBSTITUTE(実質収支比率等に係る経年分析!H$49,"▲","-")),2),NA())</f>
        <v>-2.39</v>
      </c>
      <c r="E21" s="174">
        <f>IF(ISNUMBER(VALUE(SUBSTITUTE(実質収支比率等に係る経年分析!I$49,"▲","-"))),ROUND(VALUE(SUBSTITUTE(実質収支比率等に係る経年分析!I$49,"▲","-")),2),NA())</f>
        <v>-2.14</v>
      </c>
      <c r="F21" s="174">
        <f>IF(ISNUMBER(VALUE(SUBSTITUTE(実質収支比率等に係る経年分析!J$49,"▲","-"))),ROUND(VALUE(SUBSTITUTE(実質収支比率等に係る経年分析!J$49,"▲","-")),2),NA())</f>
        <v>-0.72</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奨学資金特別会計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公共用地先行取得等事業特別会計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下水道特別会計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3.34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0.21</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0.28000000000000003</v>
      </c>
    </row>
    <row r="34" spans="1:16">
      <c r="A34" s="175" t="str">
        <f>IF(連結実質赤字比率に係る赤字・黒字の構成分析!C$36="",NA(),連結実質赤字比率に係る赤字・黒字の構成分析!C$36)</f>
        <v>簡易水道特別会計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0.38</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9.18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8.4600000000000009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6.89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4.55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4.5999999999999996</v>
      </c>
    </row>
    <row r="36" spans="1:16">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7.42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4.03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4.79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9.26</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1093</v>
      </c>
      <c r="E42" s="176"/>
      <c r="F42" s="176"/>
      <c r="G42" s="176">
        <f>'実質公債費比率（分子）の構造'!L$52</f>
        <v>1149</v>
      </c>
      <c r="H42" s="176"/>
      <c r="I42" s="176"/>
      <c r="J42" s="176">
        <f>'実質公債費比率（分子）の構造'!M$52</f>
        <v>1154</v>
      </c>
      <c r="K42" s="176"/>
      <c r="L42" s="176"/>
      <c r="M42" s="176">
        <f>'実質公債費比率（分子）の構造'!N$52</f>
        <v>1160</v>
      </c>
      <c r="N42" s="176"/>
      <c r="O42" s="176"/>
      <c r="P42" s="176">
        <f>'実質公債費比率（分子）の構造'!O$52</f>
        <v>1105</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39</v>
      </c>
      <c r="C44" s="176"/>
      <c r="D44" s="176"/>
      <c r="E44" s="176">
        <f>'実質公債費比率（分子）の構造'!L$50</f>
        <v>39</v>
      </c>
      <c r="F44" s="176"/>
      <c r="G44" s="176"/>
      <c r="H44" s="176">
        <f>'実質公債費比率（分子）の構造'!M$50</f>
        <v>28</v>
      </c>
      <c r="I44" s="176"/>
      <c r="J44" s="176"/>
      <c r="K44" s="176">
        <f>'実質公債費比率（分子）の構造'!N$50</f>
        <v>28</v>
      </c>
      <c r="L44" s="176"/>
      <c r="M44" s="176"/>
      <c r="N44" s="176">
        <f>'実質公債費比率（分子）の構造'!O$50</f>
        <v>28</v>
      </c>
      <c r="O44" s="176"/>
      <c r="P44" s="176"/>
    </row>
    <row r="45" spans="1:16">
      <c r="A45" s="176" t="s">
        <v>68</v>
      </c>
      <c r="B45" s="176">
        <f>'実質公債費比率（分子）の構造'!K$49</f>
        <v>50</v>
      </c>
      <c r="C45" s="176"/>
      <c r="D45" s="176"/>
      <c r="E45" s="176">
        <f>'実質公債費比率（分子）の構造'!L$49</f>
        <v>45</v>
      </c>
      <c r="F45" s="176"/>
      <c r="G45" s="176"/>
      <c r="H45" s="176">
        <f>'実質公債費比率（分子）の構造'!M$49</f>
        <v>42</v>
      </c>
      <c r="I45" s="176"/>
      <c r="J45" s="176"/>
      <c r="K45" s="176">
        <f>'実質公債費比率（分子）の構造'!N$49</f>
        <v>45</v>
      </c>
      <c r="L45" s="176"/>
      <c r="M45" s="176"/>
      <c r="N45" s="176">
        <f>'実質公債費比率（分子）の構造'!O$49</f>
        <v>30</v>
      </c>
      <c r="O45" s="176"/>
      <c r="P45" s="176"/>
    </row>
    <row r="46" spans="1:16">
      <c r="A46" s="176" t="s">
        <v>69</v>
      </c>
      <c r="B46" s="176">
        <f>'実質公債費比率（分子）の構造'!K$48</f>
        <v>496</v>
      </c>
      <c r="C46" s="176"/>
      <c r="D46" s="176"/>
      <c r="E46" s="176">
        <f>'実質公債費比率（分子）の構造'!L$48</f>
        <v>410</v>
      </c>
      <c r="F46" s="176"/>
      <c r="G46" s="176"/>
      <c r="H46" s="176">
        <f>'実質公債費比率（分子）の構造'!M$48</f>
        <v>418</v>
      </c>
      <c r="I46" s="176"/>
      <c r="J46" s="176"/>
      <c r="K46" s="176">
        <f>'実質公債費比率（分子）の構造'!N$48</f>
        <v>552</v>
      </c>
      <c r="L46" s="176"/>
      <c r="M46" s="176"/>
      <c r="N46" s="176">
        <f>'実質公債費比率（分子）の構造'!O$48</f>
        <v>600</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1044</v>
      </c>
      <c r="C49" s="176"/>
      <c r="D49" s="176"/>
      <c r="E49" s="176">
        <f>'実質公債費比率（分子）の構造'!L$45</f>
        <v>1062</v>
      </c>
      <c r="F49" s="176"/>
      <c r="G49" s="176"/>
      <c r="H49" s="176">
        <f>'実質公債費比率（分子）の構造'!M$45</f>
        <v>1042</v>
      </c>
      <c r="I49" s="176"/>
      <c r="J49" s="176"/>
      <c r="K49" s="176">
        <f>'実質公債費比率（分子）の構造'!N$45</f>
        <v>986</v>
      </c>
      <c r="L49" s="176"/>
      <c r="M49" s="176"/>
      <c r="N49" s="176">
        <f>'実質公債費比率（分子）の構造'!O$45</f>
        <v>1001</v>
      </c>
      <c r="O49" s="176"/>
      <c r="P49" s="176"/>
    </row>
    <row r="50" spans="1:16">
      <c r="A50" s="176" t="s">
        <v>73</v>
      </c>
      <c r="B50" s="176" t="e">
        <f>NA()</f>
        <v>#N/A</v>
      </c>
      <c r="C50" s="176">
        <f>IF(ISNUMBER('実質公債費比率（分子）の構造'!K$53),'実質公債費比率（分子）の構造'!K$53,NA())</f>
        <v>536</v>
      </c>
      <c r="D50" s="176" t="e">
        <f>NA()</f>
        <v>#N/A</v>
      </c>
      <c r="E50" s="176" t="e">
        <f>NA()</f>
        <v>#N/A</v>
      </c>
      <c r="F50" s="176">
        <f>IF(ISNUMBER('実質公債費比率（分子）の構造'!L$53),'実質公債費比率（分子）の構造'!L$53,NA())</f>
        <v>407</v>
      </c>
      <c r="G50" s="176" t="e">
        <f>NA()</f>
        <v>#N/A</v>
      </c>
      <c r="H50" s="176" t="e">
        <f>NA()</f>
        <v>#N/A</v>
      </c>
      <c r="I50" s="176">
        <f>IF(ISNUMBER('実質公債費比率（分子）の構造'!M$53),'実質公債費比率（分子）の構造'!M$53,NA())</f>
        <v>376</v>
      </c>
      <c r="J50" s="176" t="e">
        <f>NA()</f>
        <v>#N/A</v>
      </c>
      <c r="K50" s="176" t="e">
        <f>NA()</f>
        <v>#N/A</v>
      </c>
      <c r="L50" s="176">
        <f>IF(ISNUMBER('実質公債費比率（分子）の構造'!N$53),'実質公債費比率（分子）の構造'!N$53,NA())</f>
        <v>451</v>
      </c>
      <c r="M50" s="176" t="e">
        <f>NA()</f>
        <v>#N/A</v>
      </c>
      <c r="N50" s="176" t="e">
        <f>NA()</f>
        <v>#N/A</v>
      </c>
      <c r="O50" s="176">
        <f>IF(ISNUMBER('実質公債費比率（分子）の構造'!O$53),'実質公債費比率（分子）の構造'!O$53,NA())</f>
        <v>554</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12537</v>
      </c>
      <c r="E56" s="175"/>
      <c r="F56" s="175"/>
      <c r="G56" s="175">
        <f>'将来負担比率（分子）の構造'!J$52</f>
        <v>12690</v>
      </c>
      <c r="H56" s="175"/>
      <c r="I56" s="175"/>
      <c r="J56" s="175">
        <f>'将来負担比率（分子）の構造'!K$52</f>
        <v>12478</v>
      </c>
      <c r="K56" s="175"/>
      <c r="L56" s="175"/>
      <c r="M56" s="175">
        <f>'将来負担比率（分子）の構造'!L$52</f>
        <v>12090</v>
      </c>
      <c r="N56" s="175"/>
      <c r="O56" s="175"/>
      <c r="P56" s="175">
        <f>'将来負担比率（分子）の構造'!M$52</f>
        <v>11531</v>
      </c>
    </row>
    <row r="57" spans="1:16">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6095</v>
      </c>
      <c r="E58" s="175"/>
      <c r="F58" s="175"/>
      <c r="G58" s="175">
        <f>'将来負担比率（分子）の構造'!J$50</f>
        <v>5497</v>
      </c>
      <c r="H58" s="175"/>
      <c r="I58" s="175"/>
      <c r="J58" s="175">
        <f>'将来負担比率（分子）の構造'!K$50</f>
        <v>5881</v>
      </c>
      <c r="K58" s="175"/>
      <c r="L58" s="175"/>
      <c r="M58" s="175">
        <f>'将来負担比率（分子）の構造'!L$50</f>
        <v>6648</v>
      </c>
      <c r="N58" s="175"/>
      <c r="O58" s="175"/>
      <c r="P58" s="175">
        <f>'将来負担比率（分子）の構造'!M$50</f>
        <v>6611</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654</v>
      </c>
      <c r="C62" s="175"/>
      <c r="D62" s="175"/>
      <c r="E62" s="175">
        <f>'将来負担比率（分子）の構造'!J$45</f>
        <v>760</v>
      </c>
      <c r="F62" s="175"/>
      <c r="G62" s="175"/>
      <c r="H62" s="175">
        <f>'将来負担比率（分子）の構造'!K$45</f>
        <v>565</v>
      </c>
      <c r="I62" s="175"/>
      <c r="J62" s="175"/>
      <c r="K62" s="175">
        <f>'将来負担比率（分子）の構造'!L$45</f>
        <v>536</v>
      </c>
      <c r="L62" s="175"/>
      <c r="M62" s="175"/>
      <c r="N62" s="175">
        <f>'将来負担比率（分子）の構造'!M$45</f>
        <v>581</v>
      </c>
      <c r="O62" s="175"/>
      <c r="P62" s="175"/>
    </row>
    <row r="63" spans="1:16">
      <c r="A63" s="175" t="s">
        <v>36</v>
      </c>
      <c r="B63" s="175">
        <f>'将来負担比率（分子）の構造'!I$44</f>
        <v>352</v>
      </c>
      <c r="C63" s="175"/>
      <c r="D63" s="175"/>
      <c r="E63" s="175">
        <f>'将来負担比率（分子）の構造'!J$44</f>
        <v>305</v>
      </c>
      <c r="F63" s="175"/>
      <c r="G63" s="175"/>
      <c r="H63" s="175">
        <f>'将来負担比率（分子）の構造'!K$44</f>
        <v>261</v>
      </c>
      <c r="I63" s="175"/>
      <c r="J63" s="175"/>
      <c r="K63" s="175">
        <f>'将来負担比率（分子）の構造'!L$44</f>
        <v>234</v>
      </c>
      <c r="L63" s="175"/>
      <c r="M63" s="175"/>
      <c r="N63" s="175">
        <f>'将来負担比率（分子）の構造'!M$44</f>
        <v>171</v>
      </c>
      <c r="O63" s="175"/>
      <c r="P63" s="175"/>
    </row>
    <row r="64" spans="1:16">
      <c r="A64" s="175" t="s">
        <v>35</v>
      </c>
      <c r="B64" s="175">
        <f>'将来負担比率（分子）の構造'!I$43</f>
        <v>8211</v>
      </c>
      <c r="C64" s="175"/>
      <c r="D64" s="175"/>
      <c r="E64" s="175">
        <f>'将来負担比率（分子）の構造'!J$43</f>
        <v>7834</v>
      </c>
      <c r="F64" s="175"/>
      <c r="G64" s="175"/>
      <c r="H64" s="175">
        <f>'将来負担比率（分子）の構造'!K$43</f>
        <v>7588</v>
      </c>
      <c r="I64" s="175"/>
      <c r="J64" s="175"/>
      <c r="K64" s="175">
        <f>'将来負担比率（分子）の構造'!L$43</f>
        <v>6723</v>
      </c>
      <c r="L64" s="175"/>
      <c r="M64" s="175"/>
      <c r="N64" s="175">
        <f>'将来負担比率（分子）の構造'!M$43</f>
        <v>6915</v>
      </c>
      <c r="O64" s="175"/>
      <c r="P64" s="175"/>
    </row>
    <row r="65" spans="1:16">
      <c r="A65" s="175" t="s">
        <v>34</v>
      </c>
      <c r="B65" s="175">
        <f>'将来負担比率（分子）の構造'!I$42</f>
        <v>294</v>
      </c>
      <c r="C65" s="175"/>
      <c r="D65" s="175"/>
      <c r="E65" s="175">
        <f>'将来負担比率（分子）の構造'!J$42</f>
        <v>255</v>
      </c>
      <c r="F65" s="175"/>
      <c r="G65" s="175"/>
      <c r="H65" s="175">
        <f>'将来負担比率（分子）の構造'!K$42</f>
        <v>227</v>
      </c>
      <c r="I65" s="175"/>
      <c r="J65" s="175"/>
      <c r="K65" s="175">
        <f>'将来負担比率（分子）の構造'!L$42</f>
        <v>199</v>
      </c>
      <c r="L65" s="175"/>
      <c r="M65" s="175"/>
      <c r="N65" s="175">
        <f>'将来負担比率（分子）の構造'!M$42</f>
        <v>172</v>
      </c>
      <c r="O65" s="175"/>
      <c r="P65" s="175"/>
    </row>
    <row r="66" spans="1:16">
      <c r="A66" s="175" t="s">
        <v>33</v>
      </c>
      <c r="B66" s="175">
        <f>'将来負担比率（分子）の構造'!I$41</f>
        <v>10389</v>
      </c>
      <c r="C66" s="175"/>
      <c r="D66" s="175"/>
      <c r="E66" s="175">
        <f>'将来負担比率（分子）の構造'!J$41</f>
        <v>9841</v>
      </c>
      <c r="F66" s="175"/>
      <c r="G66" s="175"/>
      <c r="H66" s="175">
        <f>'将来負担比率（分子）の構造'!K$41</f>
        <v>9689</v>
      </c>
      <c r="I66" s="175"/>
      <c r="J66" s="175"/>
      <c r="K66" s="175">
        <f>'将来負担比率（分子）の構造'!L$41</f>
        <v>9312</v>
      </c>
      <c r="L66" s="175"/>
      <c r="M66" s="175"/>
      <c r="N66" s="175">
        <f>'将来負担比率（分子）の構造'!M$41</f>
        <v>9013</v>
      </c>
      <c r="O66" s="175"/>
      <c r="P66" s="175"/>
    </row>
    <row r="67" spans="1:16">
      <c r="A67" s="175" t="s">
        <v>77</v>
      </c>
      <c r="B67" s="175" t="e">
        <f>NA()</f>
        <v>#N/A</v>
      </c>
      <c r="C67" s="175">
        <f>IF(ISNUMBER('将来負担比率（分子）の構造'!I$53), IF('将来負担比率（分子）の構造'!I$53 &lt; 0, 0, '将来負担比率（分子）の構造'!I$53), NA())</f>
        <v>1268</v>
      </c>
      <c r="D67" s="175" t="e">
        <f>NA()</f>
        <v>#N/A</v>
      </c>
      <c r="E67" s="175" t="e">
        <f>NA()</f>
        <v>#N/A</v>
      </c>
      <c r="F67" s="175">
        <f>IF(ISNUMBER('将来負担比率（分子）の構造'!J$53), IF('将来負担比率（分子）の構造'!J$53 &lt; 0, 0, '将来負担比率（分子）の構造'!J$53), NA())</f>
        <v>808</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1430</v>
      </c>
      <c r="C72" s="179">
        <f>基金残高に係る経年分析!G55</f>
        <v>1419</v>
      </c>
      <c r="D72" s="179">
        <f>基金残高に係る経年分析!H55</f>
        <v>1392</v>
      </c>
    </row>
    <row r="73" spans="1:16">
      <c r="A73" s="178" t="s">
        <v>80</v>
      </c>
      <c r="B73" s="179">
        <f>基金残高に係る経年分析!F56</f>
        <v>1404</v>
      </c>
      <c r="C73" s="179">
        <f>基金残高に係る経年分析!G56</f>
        <v>1420</v>
      </c>
      <c r="D73" s="179">
        <f>基金残高に係る経年分析!H56</f>
        <v>1303</v>
      </c>
    </row>
    <row r="74" spans="1:16">
      <c r="A74" s="178" t="s">
        <v>81</v>
      </c>
      <c r="B74" s="179">
        <f>基金残高に係る経年分析!F57</f>
        <v>2884</v>
      </c>
      <c r="C74" s="179">
        <f>基金残高に係る経年分析!G57</f>
        <v>3645</v>
      </c>
      <c r="D74" s="179">
        <f>基金残高に係る経年分析!H57</f>
        <v>3691</v>
      </c>
    </row>
  </sheetData>
  <sheetProtection algorithmName="SHA-512" hashValue="CqZMtyJ8IACKdo/C4MPKOwZSx51v8PfhO44A3yIafWzGwPZeXJg/fuaxFU77hz/+mhdoele2jO77E5AJhF1TQg==" saltValue="9VhRhpExt3whAk5yif43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232</v>
      </c>
      <c r="C5" s="610"/>
      <c r="D5" s="610"/>
      <c r="E5" s="610"/>
      <c r="F5" s="610"/>
      <c r="G5" s="610"/>
      <c r="H5" s="610"/>
      <c r="I5" s="610"/>
      <c r="J5" s="610"/>
      <c r="K5" s="610"/>
      <c r="L5" s="610"/>
      <c r="M5" s="610"/>
      <c r="N5" s="610"/>
      <c r="O5" s="610"/>
      <c r="P5" s="610"/>
      <c r="Q5" s="611"/>
      <c r="R5" s="612">
        <v>1683776</v>
      </c>
      <c r="S5" s="613"/>
      <c r="T5" s="613"/>
      <c r="U5" s="613"/>
      <c r="V5" s="613"/>
      <c r="W5" s="613"/>
      <c r="X5" s="613"/>
      <c r="Y5" s="614"/>
      <c r="Z5" s="615">
        <v>17.399999999999999</v>
      </c>
      <c r="AA5" s="615"/>
      <c r="AB5" s="615"/>
      <c r="AC5" s="615"/>
      <c r="AD5" s="616">
        <v>1683776</v>
      </c>
      <c r="AE5" s="616"/>
      <c r="AF5" s="616"/>
      <c r="AG5" s="616"/>
      <c r="AH5" s="616"/>
      <c r="AI5" s="616"/>
      <c r="AJ5" s="616"/>
      <c r="AK5" s="616"/>
      <c r="AL5" s="617">
        <v>32.5</v>
      </c>
      <c r="AM5" s="618"/>
      <c r="AN5" s="618"/>
      <c r="AO5" s="619"/>
      <c r="AP5" s="609" t="s">
        <v>233</v>
      </c>
      <c r="AQ5" s="610"/>
      <c r="AR5" s="610"/>
      <c r="AS5" s="610"/>
      <c r="AT5" s="610"/>
      <c r="AU5" s="610"/>
      <c r="AV5" s="610"/>
      <c r="AW5" s="610"/>
      <c r="AX5" s="610"/>
      <c r="AY5" s="610"/>
      <c r="AZ5" s="610"/>
      <c r="BA5" s="610"/>
      <c r="BB5" s="610"/>
      <c r="BC5" s="610"/>
      <c r="BD5" s="610"/>
      <c r="BE5" s="610"/>
      <c r="BF5" s="611"/>
      <c r="BG5" s="623">
        <v>1682426</v>
      </c>
      <c r="BH5" s="624"/>
      <c r="BI5" s="624"/>
      <c r="BJ5" s="624"/>
      <c r="BK5" s="624"/>
      <c r="BL5" s="624"/>
      <c r="BM5" s="624"/>
      <c r="BN5" s="625"/>
      <c r="BO5" s="626">
        <v>99.9</v>
      </c>
      <c r="BP5" s="626"/>
      <c r="BQ5" s="626"/>
      <c r="BR5" s="626"/>
      <c r="BS5" s="627">
        <v>74129</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c r="B6" s="620" t="s">
        <v>237</v>
      </c>
      <c r="C6" s="621"/>
      <c r="D6" s="621"/>
      <c r="E6" s="621"/>
      <c r="F6" s="621"/>
      <c r="G6" s="621"/>
      <c r="H6" s="621"/>
      <c r="I6" s="621"/>
      <c r="J6" s="621"/>
      <c r="K6" s="621"/>
      <c r="L6" s="621"/>
      <c r="M6" s="621"/>
      <c r="N6" s="621"/>
      <c r="O6" s="621"/>
      <c r="P6" s="621"/>
      <c r="Q6" s="622"/>
      <c r="R6" s="623">
        <v>73194</v>
      </c>
      <c r="S6" s="624"/>
      <c r="T6" s="624"/>
      <c r="U6" s="624"/>
      <c r="V6" s="624"/>
      <c r="W6" s="624"/>
      <c r="X6" s="624"/>
      <c r="Y6" s="625"/>
      <c r="Z6" s="626">
        <v>0.8</v>
      </c>
      <c r="AA6" s="626"/>
      <c r="AB6" s="626"/>
      <c r="AC6" s="626"/>
      <c r="AD6" s="627">
        <v>73194</v>
      </c>
      <c r="AE6" s="627"/>
      <c r="AF6" s="627"/>
      <c r="AG6" s="627"/>
      <c r="AH6" s="627"/>
      <c r="AI6" s="627"/>
      <c r="AJ6" s="627"/>
      <c r="AK6" s="627"/>
      <c r="AL6" s="628">
        <v>1.4</v>
      </c>
      <c r="AM6" s="629"/>
      <c r="AN6" s="629"/>
      <c r="AO6" s="630"/>
      <c r="AP6" s="620" t="s">
        <v>238</v>
      </c>
      <c r="AQ6" s="621"/>
      <c r="AR6" s="621"/>
      <c r="AS6" s="621"/>
      <c r="AT6" s="621"/>
      <c r="AU6" s="621"/>
      <c r="AV6" s="621"/>
      <c r="AW6" s="621"/>
      <c r="AX6" s="621"/>
      <c r="AY6" s="621"/>
      <c r="AZ6" s="621"/>
      <c r="BA6" s="621"/>
      <c r="BB6" s="621"/>
      <c r="BC6" s="621"/>
      <c r="BD6" s="621"/>
      <c r="BE6" s="621"/>
      <c r="BF6" s="622"/>
      <c r="BG6" s="623">
        <v>1682426</v>
      </c>
      <c r="BH6" s="624"/>
      <c r="BI6" s="624"/>
      <c r="BJ6" s="624"/>
      <c r="BK6" s="624"/>
      <c r="BL6" s="624"/>
      <c r="BM6" s="624"/>
      <c r="BN6" s="625"/>
      <c r="BO6" s="626">
        <v>99.9</v>
      </c>
      <c r="BP6" s="626"/>
      <c r="BQ6" s="626"/>
      <c r="BR6" s="626"/>
      <c r="BS6" s="627">
        <v>74129</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95600</v>
      </c>
      <c r="CS6" s="624"/>
      <c r="CT6" s="624"/>
      <c r="CU6" s="624"/>
      <c r="CV6" s="624"/>
      <c r="CW6" s="624"/>
      <c r="CX6" s="624"/>
      <c r="CY6" s="625"/>
      <c r="CZ6" s="617">
        <v>1</v>
      </c>
      <c r="DA6" s="618"/>
      <c r="DB6" s="618"/>
      <c r="DC6" s="634"/>
      <c r="DD6" s="632">
        <v>3971</v>
      </c>
      <c r="DE6" s="624"/>
      <c r="DF6" s="624"/>
      <c r="DG6" s="624"/>
      <c r="DH6" s="624"/>
      <c r="DI6" s="624"/>
      <c r="DJ6" s="624"/>
      <c r="DK6" s="624"/>
      <c r="DL6" s="624"/>
      <c r="DM6" s="624"/>
      <c r="DN6" s="624"/>
      <c r="DO6" s="624"/>
      <c r="DP6" s="625"/>
      <c r="DQ6" s="632">
        <v>95600</v>
      </c>
      <c r="DR6" s="624"/>
      <c r="DS6" s="624"/>
      <c r="DT6" s="624"/>
      <c r="DU6" s="624"/>
      <c r="DV6" s="624"/>
      <c r="DW6" s="624"/>
      <c r="DX6" s="624"/>
      <c r="DY6" s="624"/>
      <c r="DZ6" s="624"/>
      <c r="EA6" s="624"/>
      <c r="EB6" s="624"/>
      <c r="EC6" s="633"/>
    </row>
    <row r="7" spans="2:143" ht="11.25" customHeight="1">
      <c r="B7" s="620" t="s">
        <v>240</v>
      </c>
      <c r="C7" s="621"/>
      <c r="D7" s="621"/>
      <c r="E7" s="621"/>
      <c r="F7" s="621"/>
      <c r="G7" s="621"/>
      <c r="H7" s="621"/>
      <c r="I7" s="621"/>
      <c r="J7" s="621"/>
      <c r="K7" s="621"/>
      <c r="L7" s="621"/>
      <c r="M7" s="621"/>
      <c r="N7" s="621"/>
      <c r="O7" s="621"/>
      <c r="P7" s="621"/>
      <c r="Q7" s="622"/>
      <c r="R7" s="623">
        <v>645</v>
      </c>
      <c r="S7" s="624"/>
      <c r="T7" s="624"/>
      <c r="U7" s="624"/>
      <c r="V7" s="624"/>
      <c r="W7" s="624"/>
      <c r="X7" s="624"/>
      <c r="Y7" s="625"/>
      <c r="Z7" s="626">
        <v>0</v>
      </c>
      <c r="AA7" s="626"/>
      <c r="AB7" s="626"/>
      <c r="AC7" s="626"/>
      <c r="AD7" s="627">
        <v>645</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524650</v>
      </c>
      <c r="BH7" s="624"/>
      <c r="BI7" s="624"/>
      <c r="BJ7" s="624"/>
      <c r="BK7" s="624"/>
      <c r="BL7" s="624"/>
      <c r="BM7" s="624"/>
      <c r="BN7" s="625"/>
      <c r="BO7" s="626">
        <v>31.2</v>
      </c>
      <c r="BP7" s="626"/>
      <c r="BQ7" s="626"/>
      <c r="BR7" s="626"/>
      <c r="BS7" s="627">
        <v>5288</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1877334</v>
      </c>
      <c r="CS7" s="624"/>
      <c r="CT7" s="624"/>
      <c r="CU7" s="624"/>
      <c r="CV7" s="624"/>
      <c r="CW7" s="624"/>
      <c r="CX7" s="624"/>
      <c r="CY7" s="625"/>
      <c r="CZ7" s="626">
        <v>20.100000000000001</v>
      </c>
      <c r="DA7" s="626"/>
      <c r="DB7" s="626"/>
      <c r="DC7" s="626"/>
      <c r="DD7" s="632">
        <v>27390</v>
      </c>
      <c r="DE7" s="624"/>
      <c r="DF7" s="624"/>
      <c r="DG7" s="624"/>
      <c r="DH7" s="624"/>
      <c r="DI7" s="624"/>
      <c r="DJ7" s="624"/>
      <c r="DK7" s="624"/>
      <c r="DL7" s="624"/>
      <c r="DM7" s="624"/>
      <c r="DN7" s="624"/>
      <c r="DO7" s="624"/>
      <c r="DP7" s="625"/>
      <c r="DQ7" s="632">
        <v>1576433</v>
      </c>
      <c r="DR7" s="624"/>
      <c r="DS7" s="624"/>
      <c r="DT7" s="624"/>
      <c r="DU7" s="624"/>
      <c r="DV7" s="624"/>
      <c r="DW7" s="624"/>
      <c r="DX7" s="624"/>
      <c r="DY7" s="624"/>
      <c r="DZ7" s="624"/>
      <c r="EA7" s="624"/>
      <c r="EB7" s="624"/>
      <c r="EC7" s="633"/>
    </row>
    <row r="8" spans="2:143" ht="11.25" customHeight="1">
      <c r="B8" s="620" t="s">
        <v>243</v>
      </c>
      <c r="C8" s="621"/>
      <c r="D8" s="621"/>
      <c r="E8" s="621"/>
      <c r="F8" s="621"/>
      <c r="G8" s="621"/>
      <c r="H8" s="621"/>
      <c r="I8" s="621"/>
      <c r="J8" s="621"/>
      <c r="K8" s="621"/>
      <c r="L8" s="621"/>
      <c r="M8" s="621"/>
      <c r="N8" s="621"/>
      <c r="O8" s="621"/>
      <c r="P8" s="621"/>
      <c r="Q8" s="622"/>
      <c r="R8" s="623">
        <v>8101</v>
      </c>
      <c r="S8" s="624"/>
      <c r="T8" s="624"/>
      <c r="U8" s="624"/>
      <c r="V8" s="624"/>
      <c r="W8" s="624"/>
      <c r="X8" s="624"/>
      <c r="Y8" s="625"/>
      <c r="Z8" s="626">
        <v>0.1</v>
      </c>
      <c r="AA8" s="626"/>
      <c r="AB8" s="626"/>
      <c r="AC8" s="626"/>
      <c r="AD8" s="627">
        <v>8101</v>
      </c>
      <c r="AE8" s="627"/>
      <c r="AF8" s="627"/>
      <c r="AG8" s="627"/>
      <c r="AH8" s="627"/>
      <c r="AI8" s="627"/>
      <c r="AJ8" s="627"/>
      <c r="AK8" s="627"/>
      <c r="AL8" s="628">
        <v>0.2</v>
      </c>
      <c r="AM8" s="629"/>
      <c r="AN8" s="629"/>
      <c r="AO8" s="630"/>
      <c r="AP8" s="620" t="s">
        <v>244</v>
      </c>
      <c r="AQ8" s="621"/>
      <c r="AR8" s="621"/>
      <c r="AS8" s="621"/>
      <c r="AT8" s="621"/>
      <c r="AU8" s="621"/>
      <c r="AV8" s="621"/>
      <c r="AW8" s="621"/>
      <c r="AX8" s="621"/>
      <c r="AY8" s="621"/>
      <c r="AZ8" s="621"/>
      <c r="BA8" s="621"/>
      <c r="BB8" s="621"/>
      <c r="BC8" s="621"/>
      <c r="BD8" s="621"/>
      <c r="BE8" s="621"/>
      <c r="BF8" s="622"/>
      <c r="BG8" s="623">
        <v>20960</v>
      </c>
      <c r="BH8" s="624"/>
      <c r="BI8" s="624"/>
      <c r="BJ8" s="624"/>
      <c r="BK8" s="624"/>
      <c r="BL8" s="624"/>
      <c r="BM8" s="624"/>
      <c r="BN8" s="625"/>
      <c r="BO8" s="626">
        <v>1.2</v>
      </c>
      <c r="BP8" s="626"/>
      <c r="BQ8" s="626"/>
      <c r="BR8" s="626"/>
      <c r="BS8" s="627" t="s">
        <v>131</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1924171</v>
      </c>
      <c r="CS8" s="624"/>
      <c r="CT8" s="624"/>
      <c r="CU8" s="624"/>
      <c r="CV8" s="624"/>
      <c r="CW8" s="624"/>
      <c r="CX8" s="624"/>
      <c r="CY8" s="625"/>
      <c r="CZ8" s="626">
        <v>20.6</v>
      </c>
      <c r="DA8" s="626"/>
      <c r="DB8" s="626"/>
      <c r="DC8" s="626"/>
      <c r="DD8" s="632">
        <v>41150</v>
      </c>
      <c r="DE8" s="624"/>
      <c r="DF8" s="624"/>
      <c r="DG8" s="624"/>
      <c r="DH8" s="624"/>
      <c r="DI8" s="624"/>
      <c r="DJ8" s="624"/>
      <c r="DK8" s="624"/>
      <c r="DL8" s="624"/>
      <c r="DM8" s="624"/>
      <c r="DN8" s="624"/>
      <c r="DO8" s="624"/>
      <c r="DP8" s="625"/>
      <c r="DQ8" s="632">
        <v>1212581</v>
      </c>
      <c r="DR8" s="624"/>
      <c r="DS8" s="624"/>
      <c r="DT8" s="624"/>
      <c r="DU8" s="624"/>
      <c r="DV8" s="624"/>
      <c r="DW8" s="624"/>
      <c r="DX8" s="624"/>
      <c r="DY8" s="624"/>
      <c r="DZ8" s="624"/>
      <c r="EA8" s="624"/>
      <c r="EB8" s="624"/>
      <c r="EC8" s="633"/>
    </row>
    <row r="9" spans="2:143" ht="11.25" customHeight="1">
      <c r="B9" s="620" t="s">
        <v>246</v>
      </c>
      <c r="C9" s="621"/>
      <c r="D9" s="621"/>
      <c r="E9" s="621"/>
      <c r="F9" s="621"/>
      <c r="G9" s="621"/>
      <c r="H9" s="621"/>
      <c r="I9" s="621"/>
      <c r="J9" s="621"/>
      <c r="K9" s="621"/>
      <c r="L9" s="621"/>
      <c r="M9" s="621"/>
      <c r="N9" s="621"/>
      <c r="O9" s="621"/>
      <c r="P9" s="621"/>
      <c r="Q9" s="622"/>
      <c r="R9" s="623">
        <v>5743</v>
      </c>
      <c r="S9" s="624"/>
      <c r="T9" s="624"/>
      <c r="U9" s="624"/>
      <c r="V9" s="624"/>
      <c r="W9" s="624"/>
      <c r="X9" s="624"/>
      <c r="Y9" s="625"/>
      <c r="Z9" s="626">
        <v>0.1</v>
      </c>
      <c r="AA9" s="626"/>
      <c r="AB9" s="626"/>
      <c r="AC9" s="626"/>
      <c r="AD9" s="627">
        <v>5743</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462745</v>
      </c>
      <c r="BH9" s="624"/>
      <c r="BI9" s="624"/>
      <c r="BJ9" s="624"/>
      <c r="BK9" s="624"/>
      <c r="BL9" s="624"/>
      <c r="BM9" s="624"/>
      <c r="BN9" s="625"/>
      <c r="BO9" s="626">
        <v>27.5</v>
      </c>
      <c r="BP9" s="626"/>
      <c r="BQ9" s="626"/>
      <c r="BR9" s="626"/>
      <c r="BS9" s="627" t="s">
        <v>131</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1258683</v>
      </c>
      <c r="CS9" s="624"/>
      <c r="CT9" s="624"/>
      <c r="CU9" s="624"/>
      <c r="CV9" s="624"/>
      <c r="CW9" s="624"/>
      <c r="CX9" s="624"/>
      <c r="CY9" s="625"/>
      <c r="CZ9" s="626">
        <v>13.4</v>
      </c>
      <c r="DA9" s="626"/>
      <c r="DB9" s="626"/>
      <c r="DC9" s="626"/>
      <c r="DD9" s="632">
        <v>3921</v>
      </c>
      <c r="DE9" s="624"/>
      <c r="DF9" s="624"/>
      <c r="DG9" s="624"/>
      <c r="DH9" s="624"/>
      <c r="DI9" s="624"/>
      <c r="DJ9" s="624"/>
      <c r="DK9" s="624"/>
      <c r="DL9" s="624"/>
      <c r="DM9" s="624"/>
      <c r="DN9" s="624"/>
      <c r="DO9" s="624"/>
      <c r="DP9" s="625"/>
      <c r="DQ9" s="632">
        <v>787185</v>
      </c>
      <c r="DR9" s="624"/>
      <c r="DS9" s="624"/>
      <c r="DT9" s="624"/>
      <c r="DU9" s="624"/>
      <c r="DV9" s="624"/>
      <c r="DW9" s="624"/>
      <c r="DX9" s="624"/>
      <c r="DY9" s="624"/>
      <c r="DZ9" s="624"/>
      <c r="EA9" s="624"/>
      <c r="EB9" s="624"/>
      <c r="EC9" s="633"/>
    </row>
    <row r="10" spans="2:143" ht="11.25" customHeight="1">
      <c r="B10" s="620" t="s">
        <v>249</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22462</v>
      </c>
      <c r="BH10" s="624"/>
      <c r="BI10" s="624"/>
      <c r="BJ10" s="624"/>
      <c r="BK10" s="624"/>
      <c r="BL10" s="624"/>
      <c r="BM10" s="624"/>
      <c r="BN10" s="625"/>
      <c r="BO10" s="626">
        <v>1.3</v>
      </c>
      <c r="BP10" s="626"/>
      <c r="BQ10" s="626"/>
      <c r="BR10" s="626"/>
      <c r="BS10" s="627" t="s">
        <v>131</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9890</v>
      </c>
      <c r="CS10" s="624"/>
      <c r="CT10" s="624"/>
      <c r="CU10" s="624"/>
      <c r="CV10" s="624"/>
      <c r="CW10" s="624"/>
      <c r="CX10" s="624"/>
      <c r="CY10" s="625"/>
      <c r="CZ10" s="626">
        <v>0.1</v>
      </c>
      <c r="DA10" s="626"/>
      <c r="DB10" s="626"/>
      <c r="DC10" s="626"/>
      <c r="DD10" s="632" t="s">
        <v>131</v>
      </c>
      <c r="DE10" s="624"/>
      <c r="DF10" s="624"/>
      <c r="DG10" s="624"/>
      <c r="DH10" s="624"/>
      <c r="DI10" s="624"/>
      <c r="DJ10" s="624"/>
      <c r="DK10" s="624"/>
      <c r="DL10" s="624"/>
      <c r="DM10" s="624"/>
      <c r="DN10" s="624"/>
      <c r="DO10" s="624"/>
      <c r="DP10" s="625"/>
      <c r="DQ10" s="632">
        <v>4890</v>
      </c>
      <c r="DR10" s="624"/>
      <c r="DS10" s="624"/>
      <c r="DT10" s="624"/>
      <c r="DU10" s="624"/>
      <c r="DV10" s="624"/>
      <c r="DW10" s="624"/>
      <c r="DX10" s="624"/>
      <c r="DY10" s="624"/>
      <c r="DZ10" s="624"/>
      <c r="EA10" s="624"/>
      <c r="EB10" s="624"/>
      <c r="EC10" s="633"/>
    </row>
    <row r="11" spans="2:143" ht="11.25" customHeight="1">
      <c r="B11" s="620" t="s">
        <v>252</v>
      </c>
      <c r="C11" s="621"/>
      <c r="D11" s="621"/>
      <c r="E11" s="621"/>
      <c r="F11" s="621"/>
      <c r="G11" s="621"/>
      <c r="H11" s="621"/>
      <c r="I11" s="621"/>
      <c r="J11" s="621"/>
      <c r="K11" s="621"/>
      <c r="L11" s="621"/>
      <c r="M11" s="621"/>
      <c r="N11" s="621"/>
      <c r="O11" s="621"/>
      <c r="P11" s="621"/>
      <c r="Q11" s="622"/>
      <c r="R11" s="623">
        <v>278545</v>
      </c>
      <c r="S11" s="624"/>
      <c r="T11" s="624"/>
      <c r="U11" s="624"/>
      <c r="V11" s="624"/>
      <c r="W11" s="624"/>
      <c r="X11" s="624"/>
      <c r="Y11" s="625"/>
      <c r="Z11" s="628">
        <v>2.9</v>
      </c>
      <c r="AA11" s="629"/>
      <c r="AB11" s="629"/>
      <c r="AC11" s="635"/>
      <c r="AD11" s="632">
        <v>278545</v>
      </c>
      <c r="AE11" s="624"/>
      <c r="AF11" s="624"/>
      <c r="AG11" s="624"/>
      <c r="AH11" s="624"/>
      <c r="AI11" s="624"/>
      <c r="AJ11" s="624"/>
      <c r="AK11" s="625"/>
      <c r="AL11" s="628">
        <v>5.4</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18483</v>
      </c>
      <c r="BH11" s="624"/>
      <c r="BI11" s="624"/>
      <c r="BJ11" s="624"/>
      <c r="BK11" s="624"/>
      <c r="BL11" s="624"/>
      <c r="BM11" s="624"/>
      <c r="BN11" s="625"/>
      <c r="BO11" s="626">
        <v>1.1000000000000001</v>
      </c>
      <c r="BP11" s="626"/>
      <c r="BQ11" s="626"/>
      <c r="BR11" s="626"/>
      <c r="BS11" s="627">
        <v>5288</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403074</v>
      </c>
      <c r="CS11" s="624"/>
      <c r="CT11" s="624"/>
      <c r="CU11" s="624"/>
      <c r="CV11" s="624"/>
      <c r="CW11" s="624"/>
      <c r="CX11" s="624"/>
      <c r="CY11" s="625"/>
      <c r="CZ11" s="626">
        <v>4.3</v>
      </c>
      <c r="DA11" s="626"/>
      <c r="DB11" s="626"/>
      <c r="DC11" s="626"/>
      <c r="DD11" s="632">
        <v>90465</v>
      </c>
      <c r="DE11" s="624"/>
      <c r="DF11" s="624"/>
      <c r="DG11" s="624"/>
      <c r="DH11" s="624"/>
      <c r="DI11" s="624"/>
      <c r="DJ11" s="624"/>
      <c r="DK11" s="624"/>
      <c r="DL11" s="624"/>
      <c r="DM11" s="624"/>
      <c r="DN11" s="624"/>
      <c r="DO11" s="624"/>
      <c r="DP11" s="625"/>
      <c r="DQ11" s="632">
        <v>198761</v>
      </c>
      <c r="DR11" s="624"/>
      <c r="DS11" s="624"/>
      <c r="DT11" s="624"/>
      <c r="DU11" s="624"/>
      <c r="DV11" s="624"/>
      <c r="DW11" s="624"/>
      <c r="DX11" s="624"/>
      <c r="DY11" s="624"/>
      <c r="DZ11" s="624"/>
      <c r="EA11" s="624"/>
      <c r="EB11" s="624"/>
      <c r="EC11" s="633"/>
    </row>
    <row r="12" spans="2:143" ht="11.25" customHeight="1">
      <c r="B12" s="620" t="s">
        <v>255</v>
      </c>
      <c r="C12" s="621"/>
      <c r="D12" s="621"/>
      <c r="E12" s="621"/>
      <c r="F12" s="621"/>
      <c r="G12" s="621"/>
      <c r="H12" s="621"/>
      <c r="I12" s="621"/>
      <c r="J12" s="621"/>
      <c r="K12" s="621"/>
      <c r="L12" s="621"/>
      <c r="M12" s="621"/>
      <c r="N12" s="621"/>
      <c r="O12" s="621"/>
      <c r="P12" s="621"/>
      <c r="Q12" s="622"/>
      <c r="R12" s="623">
        <v>4933</v>
      </c>
      <c r="S12" s="624"/>
      <c r="T12" s="624"/>
      <c r="U12" s="624"/>
      <c r="V12" s="624"/>
      <c r="W12" s="624"/>
      <c r="X12" s="624"/>
      <c r="Y12" s="625"/>
      <c r="Z12" s="626">
        <v>0.1</v>
      </c>
      <c r="AA12" s="626"/>
      <c r="AB12" s="626"/>
      <c r="AC12" s="626"/>
      <c r="AD12" s="627">
        <v>4933</v>
      </c>
      <c r="AE12" s="627"/>
      <c r="AF12" s="627"/>
      <c r="AG12" s="627"/>
      <c r="AH12" s="627"/>
      <c r="AI12" s="627"/>
      <c r="AJ12" s="627"/>
      <c r="AK12" s="627"/>
      <c r="AL12" s="628">
        <v>0.1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1042808</v>
      </c>
      <c r="BH12" s="624"/>
      <c r="BI12" s="624"/>
      <c r="BJ12" s="624"/>
      <c r="BK12" s="624"/>
      <c r="BL12" s="624"/>
      <c r="BM12" s="624"/>
      <c r="BN12" s="625"/>
      <c r="BO12" s="626">
        <v>61.9</v>
      </c>
      <c r="BP12" s="626"/>
      <c r="BQ12" s="626"/>
      <c r="BR12" s="626"/>
      <c r="BS12" s="627">
        <v>68841</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604895</v>
      </c>
      <c r="CS12" s="624"/>
      <c r="CT12" s="624"/>
      <c r="CU12" s="624"/>
      <c r="CV12" s="624"/>
      <c r="CW12" s="624"/>
      <c r="CX12" s="624"/>
      <c r="CY12" s="625"/>
      <c r="CZ12" s="626">
        <v>6.5</v>
      </c>
      <c r="DA12" s="626"/>
      <c r="DB12" s="626"/>
      <c r="DC12" s="626"/>
      <c r="DD12" s="632">
        <v>209832</v>
      </c>
      <c r="DE12" s="624"/>
      <c r="DF12" s="624"/>
      <c r="DG12" s="624"/>
      <c r="DH12" s="624"/>
      <c r="DI12" s="624"/>
      <c r="DJ12" s="624"/>
      <c r="DK12" s="624"/>
      <c r="DL12" s="624"/>
      <c r="DM12" s="624"/>
      <c r="DN12" s="624"/>
      <c r="DO12" s="624"/>
      <c r="DP12" s="625"/>
      <c r="DQ12" s="632">
        <v>273140</v>
      </c>
      <c r="DR12" s="624"/>
      <c r="DS12" s="624"/>
      <c r="DT12" s="624"/>
      <c r="DU12" s="624"/>
      <c r="DV12" s="624"/>
      <c r="DW12" s="624"/>
      <c r="DX12" s="624"/>
      <c r="DY12" s="624"/>
      <c r="DZ12" s="624"/>
      <c r="EA12" s="624"/>
      <c r="EB12" s="624"/>
      <c r="EC12" s="633"/>
    </row>
    <row r="13" spans="2:143" ht="11.25" customHeight="1">
      <c r="B13" s="620" t="s">
        <v>258</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1041277</v>
      </c>
      <c r="BH13" s="624"/>
      <c r="BI13" s="624"/>
      <c r="BJ13" s="624"/>
      <c r="BK13" s="624"/>
      <c r="BL13" s="624"/>
      <c r="BM13" s="624"/>
      <c r="BN13" s="625"/>
      <c r="BO13" s="626">
        <v>61.8</v>
      </c>
      <c r="BP13" s="626"/>
      <c r="BQ13" s="626"/>
      <c r="BR13" s="626"/>
      <c r="BS13" s="627">
        <v>68841</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886847</v>
      </c>
      <c r="CS13" s="624"/>
      <c r="CT13" s="624"/>
      <c r="CU13" s="624"/>
      <c r="CV13" s="624"/>
      <c r="CW13" s="624"/>
      <c r="CX13" s="624"/>
      <c r="CY13" s="625"/>
      <c r="CZ13" s="626">
        <v>9.5</v>
      </c>
      <c r="DA13" s="626"/>
      <c r="DB13" s="626"/>
      <c r="DC13" s="626"/>
      <c r="DD13" s="632">
        <v>387449</v>
      </c>
      <c r="DE13" s="624"/>
      <c r="DF13" s="624"/>
      <c r="DG13" s="624"/>
      <c r="DH13" s="624"/>
      <c r="DI13" s="624"/>
      <c r="DJ13" s="624"/>
      <c r="DK13" s="624"/>
      <c r="DL13" s="624"/>
      <c r="DM13" s="624"/>
      <c r="DN13" s="624"/>
      <c r="DO13" s="624"/>
      <c r="DP13" s="625"/>
      <c r="DQ13" s="632">
        <v>517240</v>
      </c>
      <c r="DR13" s="624"/>
      <c r="DS13" s="624"/>
      <c r="DT13" s="624"/>
      <c r="DU13" s="624"/>
      <c r="DV13" s="624"/>
      <c r="DW13" s="624"/>
      <c r="DX13" s="624"/>
      <c r="DY13" s="624"/>
      <c r="DZ13" s="624"/>
      <c r="EA13" s="624"/>
      <c r="EB13" s="624"/>
      <c r="EC13" s="633"/>
    </row>
    <row r="14" spans="2:143" ht="11.25" customHeight="1">
      <c r="B14" s="620" t="s">
        <v>261</v>
      </c>
      <c r="C14" s="621"/>
      <c r="D14" s="621"/>
      <c r="E14" s="621"/>
      <c r="F14" s="621"/>
      <c r="G14" s="621"/>
      <c r="H14" s="621"/>
      <c r="I14" s="621"/>
      <c r="J14" s="621"/>
      <c r="K14" s="621"/>
      <c r="L14" s="621"/>
      <c r="M14" s="621"/>
      <c r="N14" s="621"/>
      <c r="O14" s="621"/>
      <c r="P14" s="621"/>
      <c r="Q14" s="622"/>
      <c r="R14" s="623">
        <v>141</v>
      </c>
      <c r="S14" s="624"/>
      <c r="T14" s="624"/>
      <c r="U14" s="624"/>
      <c r="V14" s="624"/>
      <c r="W14" s="624"/>
      <c r="X14" s="624"/>
      <c r="Y14" s="625"/>
      <c r="Z14" s="626">
        <v>0</v>
      </c>
      <c r="AA14" s="626"/>
      <c r="AB14" s="626"/>
      <c r="AC14" s="626"/>
      <c r="AD14" s="627">
        <v>141</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45459</v>
      </c>
      <c r="BH14" s="624"/>
      <c r="BI14" s="624"/>
      <c r="BJ14" s="624"/>
      <c r="BK14" s="624"/>
      <c r="BL14" s="624"/>
      <c r="BM14" s="624"/>
      <c r="BN14" s="625"/>
      <c r="BO14" s="626">
        <v>2.7</v>
      </c>
      <c r="BP14" s="626"/>
      <c r="BQ14" s="626"/>
      <c r="BR14" s="626"/>
      <c r="BS14" s="627" t="s">
        <v>131</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324942</v>
      </c>
      <c r="CS14" s="624"/>
      <c r="CT14" s="624"/>
      <c r="CU14" s="624"/>
      <c r="CV14" s="624"/>
      <c r="CW14" s="624"/>
      <c r="CX14" s="624"/>
      <c r="CY14" s="625"/>
      <c r="CZ14" s="626">
        <v>3.5</v>
      </c>
      <c r="DA14" s="626"/>
      <c r="DB14" s="626"/>
      <c r="DC14" s="626"/>
      <c r="DD14" s="632">
        <v>28778</v>
      </c>
      <c r="DE14" s="624"/>
      <c r="DF14" s="624"/>
      <c r="DG14" s="624"/>
      <c r="DH14" s="624"/>
      <c r="DI14" s="624"/>
      <c r="DJ14" s="624"/>
      <c r="DK14" s="624"/>
      <c r="DL14" s="624"/>
      <c r="DM14" s="624"/>
      <c r="DN14" s="624"/>
      <c r="DO14" s="624"/>
      <c r="DP14" s="625"/>
      <c r="DQ14" s="632">
        <v>263097</v>
      </c>
      <c r="DR14" s="624"/>
      <c r="DS14" s="624"/>
      <c r="DT14" s="624"/>
      <c r="DU14" s="624"/>
      <c r="DV14" s="624"/>
      <c r="DW14" s="624"/>
      <c r="DX14" s="624"/>
      <c r="DY14" s="624"/>
      <c r="DZ14" s="624"/>
      <c r="EA14" s="624"/>
      <c r="EB14" s="624"/>
      <c r="EC14" s="633"/>
    </row>
    <row r="15" spans="2:143" ht="11.25" customHeight="1">
      <c r="B15" s="620" t="s">
        <v>264</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69509</v>
      </c>
      <c r="BH15" s="624"/>
      <c r="BI15" s="624"/>
      <c r="BJ15" s="624"/>
      <c r="BK15" s="624"/>
      <c r="BL15" s="624"/>
      <c r="BM15" s="624"/>
      <c r="BN15" s="625"/>
      <c r="BO15" s="626">
        <v>4.0999999999999996</v>
      </c>
      <c r="BP15" s="626"/>
      <c r="BQ15" s="626"/>
      <c r="BR15" s="626"/>
      <c r="BS15" s="627" t="s">
        <v>131</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953909</v>
      </c>
      <c r="CS15" s="624"/>
      <c r="CT15" s="624"/>
      <c r="CU15" s="624"/>
      <c r="CV15" s="624"/>
      <c r="CW15" s="624"/>
      <c r="CX15" s="624"/>
      <c r="CY15" s="625"/>
      <c r="CZ15" s="626">
        <v>10.199999999999999</v>
      </c>
      <c r="DA15" s="626"/>
      <c r="DB15" s="626"/>
      <c r="DC15" s="626"/>
      <c r="DD15" s="632">
        <v>438433</v>
      </c>
      <c r="DE15" s="624"/>
      <c r="DF15" s="624"/>
      <c r="DG15" s="624"/>
      <c r="DH15" s="624"/>
      <c r="DI15" s="624"/>
      <c r="DJ15" s="624"/>
      <c r="DK15" s="624"/>
      <c r="DL15" s="624"/>
      <c r="DM15" s="624"/>
      <c r="DN15" s="624"/>
      <c r="DO15" s="624"/>
      <c r="DP15" s="625"/>
      <c r="DQ15" s="632">
        <v>455392</v>
      </c>
      <c r="DR15" s="624"/>
      <c r="DS15" s="624"/>
      <c r="DT15" s="624"/>
      <c r="DU15" s="624"/>
      <c r="DV15" s="624"/>
      <c r="DW15" s="624"/>
      <c r="DX15" s="624"/>
      <c r="DY15" s="624"/>
      <c r="DZ15" s="624"/>
      <c r="EA15" s="624"/>
      <c r="EB15" s="624"/>
      <c r="EC15" s="633"/>
    </row>
    <row r="16" spans="2:143" ht="11.25" customHeight="1">
      <c r="B16" s="620" t="s">
        <v>267</v>
      </c>
      <c r="C16" s="621"/>
      <c r="D16" s="621"/>
      <c r="E16" s="621"/>
      <c r="F16" s="621"/>
      <c r="G16" s="621"/>
      <c r="H16" s="621"/>
      <c r="I16" s="621"/>
      <c r="J16" s="621"/>
      <c r="K16" s="621"/>
      <c r="L16" s="621"/>
      <c r="M16" s="621"/>
      <c r="N16" s="621"/>
      <c r="O16" s="621"/>
      <c r="P16" s="621"/>
      <c r="Q16" s="622"/>
      <c r="R16" s="623">
        <v>6621</v>
      </c>
      <c r="S16" s="624"/>
      <c r="T16" s="624"/>
      <c r="U16" s="624"/>
      <c r="V16" s="624"/>
      <c r="W16" s="624"/>
      <c r="X16" s="624"/>
      <c r="Y16" s="625"/>
      <c r="Z16" s="626">
        <v>0.1</v>
      </c>
      <c r="AA16" s="626"/>
      <c r="AB16" s="626"/>
      <c r="AC16" s="626"/>
      <c r="AD16" s="627">
        <v>6621</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20832</v>
      </c>
      <c r="CS16" s="624"/>
      <c r="CT16" s="624"/>
      <c r="CU16" s="624"/>
      <c r="CV16" s="624"/>
      <c r="CW16" s="624"/>
      <c r="CX16" s="624"/>
      <c r="CY16" s="625"/>
      <c r="CZ16" s="626">
        <v>0.2</v>
      </c>
      <c r="DA16" s="626"/>
      <c r="DB16" s="626"/>
      <c r="DC16" s="626"/>
      <c r="DD16" s="632" t="s">
        <v>131</v>
      </c>
      <c r="DE16" s="624"/>
      <c r="DF16" s="624"/>
      <c r="DG16" s="624"/>
      <c r="DH16" s="624"/>
      <c r="DI16" s="624"/>
      <c r="DJ16" s="624"/>
      <c r="DK16" s="624"/>
      <c r="DL16" s="624"/>
      <c r="DM16" s="624"/>
      <c r="DN16" s="624"/>
      <c r="DO16" s="624"/>
      <c r="DP16" s="625"/>
      <c r="DQ16" s="632">
        <v>5574</v>
      </c>
      <c r="DR16" s="624"/>
      <c r="DS16" s="624"/>
      <c r="DT16" s="624"/>
      <c r="DU16" s="624"/>
      <c r="DV16" s="624"/>
      <c r="DW16" s="624"/>
      <c r="DX16" s="624"/>
      <c r="DY16" s="624"/>
      <c r="DZ16" s="624"/>
      <c r="EA16" s="624"/>
      <c r="EB16" s="624"/>
      <c r="EC16" s="633"/>
    </row>
    <row r="17" spans="2:133" ht="11.25" customHeight="1">
      <c r="B17" s="620" t="s">
        <v>270</v>
      </c>
      <c r="C17" s="621"/>
      <c r="D17" s="621"/>
      <c r="E17" s="621"/>
      <c r="F17" s="621"/>
      <c r="G17" s="621"/>
      <c r="H17" s="621"/>
      <c r="I17" s="621"/>
      <c r="J17" s="621"/>
      <c r="K17" s="621"/>
      <c r="L17" s="621"/>
      <c r="M17" s="621"/>
      <c r="N17" s="621"/>
      <c r="O17" s="621"/>
      <c r="P17" s="621"/>
      <c r="Q17" s="622"/>
      <c r="R17" s="623">
        <v>18698</v>
      </c>
      <c r="S17" s="624"/>
      <c r="T17" s="624"/>
      <c r="U17" s="624"/>
      <c r="V17" s="624"/>
      <c r="W17" s="624"/>
      <c r="X17" s="624"/>
      <c r="Y17" s="625"/>
      <c r="Z17" s="626">
        <v>0.2</v>
      </c>
      <c r="AA17" s="626"/>
      <c r="AB17" s="626"/>
      <c r="AC17" s="626"/>
      <c r="AD17" s="627">
        <v>18698</v>
      </c>
      <c r="AE17" s="627"/>
      <c r="AF17" s="627"/>
      <c r="AG17" s="627"/>
      <c r="AH17" s="627"/>
      <c r="AI17" s="627"/>
      <c r="AJ17" s="627"/>
      <c r="AK17" s="627"/>
      <c r="AL17" s="628">
        <v>0.4</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1000948</v>
      </c>
      <c r="CS17" s="624"/>
      <c r="CT17" s="624"/>
      <c r="CU17" s="624"/>
      <c r="CV17" s="624"/>
      <c r="CW17" s="624"/>
      <c r="CX17" s="624"/>
      <c r="CY17" s="625"/>
      <c r="CZ17" s="626">
        <v>10.7</v>
      </c>
      <c r="DA17" s="626"/>
      <c r="DB17" s="626"/>
      <c r="DC17" s="626"/>
      <c r="DD17" s="632" t="s">
        <v>131</v>
      </c>
      <c r="DE17" s="624"/>
      <c r="DF17" s="624"/>
      <c r="DG17" s="624"/>
      <c r="DH17" s="624"/>
      <c r="DI17" s="624"/>
      <c r="DJ17" s="624"/>
      <c r="DK17" s="624"/>
      <c r="DL17" s="624"/>
      <c r="DM17" s="624"/>
      <c r="DN17" s="624"/>
      <c r="DO17" s="624"/>
      <c r="DP17" s="625"/>
      <c r="DQ17" s="632">
        <v>1000948</v>
      </c>
      <c r="DR17" s="624"/>
      <c r="DS17" s="624"/>
      <c r="DT17" s="624"/>
      <c r="DU17" s="624"/>
      <c r="DV17" s="624"/>
      <c r="DW17" s="624"/>
      <c r="DX17" s="624"/>
      <c r="DY17" s="624"/>
      <c r="DZ17" s="624"/>
      <c r="EA17" s="624"/>
      <c r="EB17" s="624"/>
      <c r="EC17" s="633"/>
    </row>
    <row r="18" spans="2:133" ht="11.25" customHeight="1">
      <c r="B18" s="620" t="s">
        <v>273</v>
      </c>
      <c r="C18" s="621"/>
      <c r="D18" s="621"/>
      <c r="E18" s="621"/>
      <c r="F18" s="621"/>
      <c r="G18" s="621"/>
      <c r="H18" s="621"/>
      <c r="I18" s="621"/>
      <c r="J18" s="621"/>
      <c r="K18" s="621"/>
      <c r="L18" s="621"/>
      <c r="M18" s="621"/>
      <c r="N18" s="621"/>
      <c r="O18" s="621"/>
      <c r="P18" s="621"/>
      <c r="Q18" s="622"/>
      <c r="R18" s="623">
        <v>5185</v>
      </c>
      <c r="S18" s="624"/>
      <c r="T18" s="624"/>
      <c r="U18" s="624"/>
      <c r="V18" s="624"/>
      <c r="W18" s="624"/>
      <c r="X18" s="624"/>
      <c r="Y18" s="625"/>
      <c r="Z18" s="626">
        <v>0.1</v>
      </c>
      <c r="AA18" s="626"/>
      <c r="AB18" s="626"/>
      <c r="AC18" s="626"/>
      <c r="AD18" s="627">
        <v>5185</v>
      </c>
      <c r="AE18" s="627"/>
      <c r="AF18" s="627"/>
      <c r="AG18" s="627"/>
      <c r="AH18" s="627"/>
      <c r="AI18" s="627"/>
      <c r="AJ18" s="627"/>
      <c r="AK18" s="627"/>
      <c r="AL18" s="628">
        <v>0.1</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c r="B19" s="620" t="s">
        <v>276</v>
      </c>
      <c r="C19" s="621"/>
      <c r="D19" s="621"/>
      <c r="E19" s="621"/>
      <c r="F19" s="621"/>
      <c r="G19" s="621"/>
      <c r="H19" s="621"/>
      <c r="I19" s="621"/>
      <c r="J19" s="621"/>
      <c r="K19" s="621"/>
      <c r="L19" s="621"/>
      <c r="M19" s="621"/>
      <c r="N19" s="621"/>
      <c r="O19" s="621"/>
      <c r="P19" s="621"/>
      <c r="Q19" s="622"/>
      <c r="R19" s="623">
        <v>5185</v>
      </c>
      <c r="S19" s="624"/>
      <c r="T19" s="624"/>
      <c r="U19" s="624"/>
      <c r="V19" s="624"/>
      <c r="W19" s="624"/>
      <c r="X19" s="624"/>
      <c r="Y19" s="625"/>
      <c r="Z19" s="626">
        <v>0.1</v>
      </c>
      <c r="AA19" s="626"/>
      <c r="AB19" s="626"/>
      <c r="AC19" s="626"/>
      <c r="AD19" s="627">
        <v>5185</v>
      </c>
      <c r="AE19" s="627"/>
      <c r="AF19" s="627"/>
      <c r="AG19" s="627"/>
      <c r="AH19" s="627"/>
      <c r="AI19" s="627"/>
      <c r="AJ19" s="627"/>
      <c r="AK19" s="627"/>
      <c r="AL19" s="628">
        <v>0.1</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1350</v>
      </c>
      <c r="BH19" s="624"/>
      <c r="BI19" s="624"/>
      <c r="BJ19" s="624"/>
      <c r="BK19" s="624"/>
      <c r="BL19" s="624"/>
      <c r="BM19" s="624"/>
      <c r="BN19" s="625"/>
      <c r="BO19" s="626">
        <v>0.1</v>
      </c>
      <c r="BP19" s="626"/>
      <c r="BQ19" s="626"/>
      <c r="BR19" s="626"/>
      <c r="BS19" s="627" t="s">
        <v>131</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c r="B20" s="636" t="s">
        <v>279</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131</v>
      </c>
      <c r="AA20" s="626"/>
      <c r="AB20" s="626"/>
      <c r="AC20" s="626"/>
      <c r="AD20" s="627" t="s">
        <v>131</v>
      </c>
      <c r="AE20" s="627"/>
      <c r="AF20" s="627"/>
      <c r="AG20" s="627"/>
      <c r="AH20" s="627"/>
      <c r="AI20" s="627"/>
      <c r="AJ20" s="627"/>
      <c r="AK20" s="627"/>
      <c r="AL20" s="628" t="s">
        <v>131</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1350</v>
      </c>
      <c r="BH20" s="624"/>
      <c r="BI20" s="624"/>
      <c r="BJ20" s="624"/>
      <c r="BK20" s="624"/>
      <c r="BL20" s="624"/>
      <c r="BM20" s="624"/>
      <c r="BN20" s="625"/>
      <c r="BO20" s="626">
        <v>0.1</v>
      </c>
      <c r="BP20" s="626"/>
      <c r="BQ20" s="626"/>
      <c r="BR20" s="626"/>
      <c r="BS20" s="627" t="s">
        <v>131</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9361125</v>
      </c>
      <c r="CS20" s="624"/>
      <c r="CT20" s="624"/>
      <c r="CU20" s="624"/>
      <c r="CV20" s="624"/>
      <c r="CW20" s="624"/>
      <c r="CX20" s="624"/>
      <c r="CY20" s="625"/>
      <c r="CZ20" s="626">
        <v>100</v>
      </c>
      <c r="DA20" s="626"/>
      <c r="DB20" s="626"/>
      <c r="DC20" s="626"/>
      <c r="DD20" s="632">
        <v>1231389</v>
      </c>
      <c r="DE20" s="624"/>
      <c r="DF20" s="624"/>
      <c r="DG20" s="624"/>
      <c r="DH20" s="624"/>
      <c r="DI20" s="624"/>
      <c r="DJ20" s="624"/>
      <c r="DK20" s="624"/>
      <c r="DL20" s="624"/>
      <c r="DM20" s="624"/>
      <c r="DN20" s="624"/>
      <c r="DO20" s="624"/>
      <c r="DP20" s="625"/>
      <c r="DQ20" s="632">
        <v>6390841</v>
      </c>
      <c r="DR20" s="624"/>
      <c r="DS20" s="624"/>
      <c r="DT20" s="624"/>
      <c r="DU20" s="624"/>
      <c r="DV20" s="624"/>
      <c r="DW20" s="624"/>
      <c r="DX20" s="624"/>
      <c r="DY20" s="624"/>
      <c r="DZ20" s="624"/>
      <c r="EA20" s="624"/>
      <c r="EB20" s="624"/>
      <c r="EC20" s="633"/>
    </row>
    <row r="21" spans="2:133" ht="11.25" customHeight="1">
      <c r="B21" s="620" t="s">
        <v>282</v>
      </c>
      <c r="C21" s="621"/>
      <c r="D21" s="621"/>
      <c r="E21" s="621"/>
      <c r="F21" s="621"/>
      <c r="G21" s="621"/>
      <c r="H21" s="621"/>
      <c r="I21" s="621"/>
      <c r="J21" s="621"/>
      <c r="K21" s="621"/>
      <c r="L21" s="621"/>
      <c r="M21" s="621"/>
      <c r="N21" s="621"/>
      <c r="O21" s="621"/>
      <c r="P21" s="621"/>
      <c r="Q21" s="622"/>
      <c r="R21" s="623">
        <v>3606088</v>
      </c>
      <c r="S21" s="624"/>
      <c r="T21" s="624"/>
      <c r="U21" s="624"/>
      <c r="V21" s="624"/>
      <c r="W21" s="624"/>
      <c r="X21" s="624"/>
      <c r="Y21" s="625"/>
      <c r="Z21" s="626">
        <v>37.299999999999997</v>
      </c>
      <c r="AA21" s="626"/>
      <c r="AB21" s="626"/>
      <c r="AC21" s="626"/>
      <c r="AD21" s="627">
        <v>3076677</v>
      </c>
      <c r="AE21" s="627"/>
      <c r="AF21" s="627"/>
      <c r="AG21" s="627"/>
      <c r="AH21" s="627"/>
      <c r="AI21" s="627"/>
      <c r="AJ21" s="627"/>
      <c r="AK21" s="627"/>
      <c r="AL21" s="628">
        <v>59.4</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1350</v>
      </c>
      <c r="BH21" s="624"/>
      <c r="BI21" s="624"/>
      <c r="BJ21" s="624"/>
      <c r="BK21" s="624"/>
      <c r="BL21" s="624"/>
      <c r="BM21" s="624"/>
      <c r="BN21" s="625"/>
      <c r="BO21" s="626">
        <v>0.1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284</v>
      </c>
      <c r="C22" s="621"/>
      <c r="D22" s="621"/>
      <c r="E22" s="621"/>
      <c r="F22" s="621"/>
      <c r="G22" s="621"/>
      <c r="H22" s="621"/>
      <c r="I22" s="621"/>
      <c r="J22" s="621"/>
      <c r="K22" s="621"/>
      <c r="L22" s="621"/>
      <c r="M22" s="621"/>
      <c r="N22" s="621"/>
      <c r="O22" s="621"/>
      <c r="P22" s="621"/>
      <c r="Q22" s="622"/>
      <c r="R22" s="623">
        <v>3076677</v>
      </c>
      <c r="S22" s="624"/>
      <c r="T22" s="624"/>
      <c r="U22" s="624"/>
      <c r="V22" s="624"/>
      <c r="W22" s="624"/>
      <c r="X22" s="624"/>
      <c r="Y22" s="625"/>
      <c r="Z22" s="626">
        <v>31.9</v>
      </c>
      <c r="AA22" s="626"/>
      <c r="AB22" s="626"/>
      <c r="AC22" s="626"/>
      <c r="AD22" s="627">
        <v>3076677</v>
      </c>
      <c r="AE22" s="627"/>
      <c r="AF22" s="627"/>
      <c r="AG22" s="627"/>
      <c r="AH22" s="627"/>
      <c r="AI22" s="627"/>
      <c r="AJ22" s="627"/>
      <c r="AK22" s="627"/>
      <c r="AL22" s="628">
        <v>59.4</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287</v>
      </c>
      <c r="C23" s="621"/>
      <c r="D23" s="621"/>
      <c r="E23" s="621"/>
      <c r="F23" s="621"/>
      <c r="G23" s="621"/>
      <c r="H23" s="621"/>
      <c r="I23" s="621"/>
      <c r="J23" s="621"/>
      <c r="K23" s="621"/>
      <c r="L23" s="621"/>
      <c r="M23" s="621"/>
      <c r="N23" s="621"/>
      <c r="O23" s="621"/>
      <c r="P23" s="621"/>
      <c r="Q23" s="622"/>
      <c r="R23" s="623">
        <v>529411</v>
      </c>
      <c r="S23" s="624"/>
      <c r="T23" s="624"/>
      <c r="U23" s="624"/>
      <c r="V23" s="624"/>
      <c r="W23" s="624"/>
      <c r="X23" s="624"/>
      <c r="Y23" s="625"/>
      <c r="Z23" s="626">
        <v>5.5</v>
      </c>
      <c r="AA23" s="626"/>
      <c r="AB23" s="626"/>
      <c r="AC23" s="626"/>
      <c r="AD23" s="627" t="s">
        <v>131</v>
      </c>
      <c r="AE23" s="627"/>
      <c r="AF23" s="627"/>
      <c r="AG23" s="627"/>
      <c r="AH23" s="627"/>
      <c r="AI23" s="627"/>
      <c r="AJ23" s="627"/>
      <c r="AK23" s="627"/>
      <c r="AL23" s="628" t="s">
        <v>131</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c r="B24" s="620" t="s">
        <v>294</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131</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3059661</v>
      </c>
      <c r="CS24" s="613"/>
      <c r="CT24" s="613"/>
      <c r="CU24" s="613"/>
      <c r="CV24" s="613"/>
      <c r="CW24" s="613"/>
      <c r="CX24" s="613"/>
      <c r="CY24" s="614"/>
      <c r="CZ24" s="617">
        <v>32.700000000000003</v>
      </c>
      <c r="DA24" s="618"/>
      <c r="DB24" s="618"/>
      <c r="DC24" s="634"/>
      <c r="DD24" s="658">
        <v>2471444</v>
      </c>
      <c r="DE24" s="613"/>
      <c r="DF24" s="613"/>
      <c r="DG24" s="613"/>
      <c r="DH24" s="613"/>
      <c r="DI24" s="613"/>
      <c r="DJ24" s="613"/>
      <c r="DK24" s="614"/>
      <c r="DL24" s="658">
        <v>2448294</v>
      </c>
      <c r="DM24" s="613"/>
      <c r="DN24" s="613"/>
      <c r="DO24" s="613"/>
      <c r="DP24" s="613"/>
      <c r="DQ24" s="613"/>
      <c r="DR24" s="613"/>
      <c r="DS24" s="613"/>
      <c r="DT24" s="613"/>
      <c r="DU24" s="613"/>
      <c r="DV24" s="614"/>
      <c r="DW24" s="617">
        <v>46.7</v>
      </c>
      <c r="DX24" s="618"/>
      <c r="DY24" s="618"/>
      <c r="DZ24" s="618"/>
      <c r="EA24" s="618"/>
      <c r="EB24" s="618"/>
      <c r="EC24" s="619"/>
    </row>
    <row r="25" spans="2:133" ht="11.25" customHeight="1">
      <c r="B25" s="620" t="s">
        <v>297</v>
      </c>
      <c r="C25" s="621"/>
      <c r="D25" s="621"/>
      <c r="E25" s="621"/>
      <c r="F25" s="621"/>
      <c r="G25" s="621"/>
      <c r="H25" s="621"/>
      <c r="I25" s="621"/>
      <c r="J25" s="621"/>
      <c r="K25" s="621"/>
      <c r="L25" s="621"/>
      <c r="M25" s="621"/>
      <c r="N25" s="621"/>
      <c r="O25" s="621"/>
      <c r="P25" s="621"/>
      <c r="Q25" s="622"/>
      <c r="R25" s="623">
        <v>5691670</v>
      </c>
      <c r="S25" s="624"/>
      <c r="T25" s="624"/>
      <c r="U25" s="624"/>
      <c r="V25" s="624"/>
      <c r="W25" s="624"/>
      <c r="X25" s="624"/>
      <c r="Y25" s="625"/>
      <c r="Z25" s="626">
        <v>58.9</v>
      </c>
      <c r="AA25" s="626"/>
      <c r="AB25" s="626"/>
      <c r="AC25" s="626"/>
      <c r="AD25" s="627">
        <v>5162259</v>
      </c>
      <c r="AE25" s="627"/>
      <c r="AF25" s="627"/>
      <c r="AG25" s="627"/>
      <c r="AH25" s="627"/>
      <c r="AI25" s="627"/>
      <c r="AJ25" s="627"/>
      <c r="AK25" s="627"/>
      <c r="AL25" s="628">
        <v>99.6</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1463573</v>
      </c>
      <c r="CS25" s="655"/>
      <c r="CT25" s="655"/>
      <c r="CU25" s="655"/>
      <c r="CV25" s="655"/>
      <c r="CW25" s="655"/>
      <c r="CX25" s="655"/>
      <c r="CY25" s="656"/>
      <c r="CZ25" s="628">
        <v>15.6</v>
      </c>
      <c r="DA25" s="653"/>
      <c r="DB25" s="653"/>
      <c r="DC25" s="657"/>
      <c r="DD25" s="632">
        <v>1307402</v>
      </c>
      <c r="DE25" s="655"/>
      <c r="DF25" s="655"/>
      <c r="DG25" s="655"/>
      <c r="DH25" s="655"/>
      <c r="DI25" s="655"/>
      <c r="DJ25" s="655"/>
      <c r="DK25" s="656"/>
      <c r="DL25" s="632">
        <v>1299724</v>
      </c>
      <c r="DM25" s="655"/>
      <c r="DN25" s="655"/>
      <c r="DO25" s="655"/>
      <c r="DP25" s="655"/>
      <c r="DQ25" s="655"/>
      <c r="DR25" s="655"/>
      <c r="DS25" s="655"/>
      <c r="DT25" s="655"/>
      <c r="DU25" s="655"/>
      <c r="DV25" s="656"/>
      <c r="DW25" s="628">
        <v>24.8</v>
      </c>
      <c r="DX25" s="653"/>
      <c r="DY25" s="653"/>
      <c r="DZ25" s="653"/>
      <c r="EA25" s="653"/>
      <c r="EB25" s="653"/>
      <c r="EC25" s="654"/>
    </row>
    <row r="26" spans="2:133" ht="11.25" customHeight="1">
      <c r="B26" s="620" t="s">
        <v>300</v>
      </c>
      <c r="C26" s="621"/>
      <c r="D26" s="621"/>
      <c r="E26" s="621"/>
      <c r="F26" s="621"/>
      <c r="G26" s="621"/>
      <c r="H26" s="621"/>
      <c r="I26" s="621"/>
      <c r="J26" s="621"/>
      <c r="K26" s="621"/>
      <c r="L26" s="621"/>
      <c r="M26" s="621"/>
      <c r="N26" s="621"/>
      <c r="O26" s="621"/>
      <c r="P26" s="621"/>
      <c r="Q26" s="622"/>
      <c r="R26" s="623">
        <v>692</v>
      </c>
      <c r="S26" s="624"/>
      <c r="T26" s="624"/>
      <c r="U26" s="624"/>
      <c r="V26" s="624"/>
      <c r="W26" s="624"/>
      <c r="X26" s="624"/>
      <c r="Y26" s="625"/>
      <c r="Z26" s="626">
        <v>0</v>
      </c>
      <c r="AA26" s="626"/>
      <c r="AB26" s="626"/>
      <c r="AC26" s="626"/>
      <c r="AD26" s="627">
        <v>692</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929601</v>
      </c>
      <c r="CS26" s="624"/>
      <c r="CT26" s="624"/>
      <c r="CU26" s="624"/>
      <c r="CV26" s="624"/>
      <c r="CW26" s="624"/>
      <c r="CX26" s="624"/>
      <c r="CY26" s="625"/>
      <c r="CZ26" s="628">
        <v>9.9</v>
      </c>
      <c r="DA26" s="653"/>
      <c r="DB26" s="653"/>
      <c r="DC26" s="657"/>
      <c r="DD26" s="632">
        <v>795357</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3"/>
      <c r="DY26" s="653"/>
      <c r="DZ26" s="653"/>
      <c r="EA26" s="653"/>
      <c r="EB26" s="653"/>
      <c r="EC26" s="654"/>
    </row>
    <row r="27" spans="2:133" ht="11.25" customHeight="1">
      <c r="B27" s="620" t="s">
        <v>303</v>
      </c>
      <c r="C27" s="621"/>
      <c r="D27" s="621"/>
      <c r="E27" s="621"/>
      <c r="F27" s="621"/>
      <c r="G27" s="621"/>
      <c r="H27" s="621"/>
      <c r="I27" s="621"/>
      <c r="J27" s="621"/>
      <c r="K27" s="621"/>
      <c r="L27" s="621"/>
      <c r="M27" s="621"/>
      <c r="N27" s="621"/>
      <c r="O27" s="621"/>
      <c r="P27" s="621"/>
      <c r="Q27" s="622"/>
      <c r="R27" s="623">
        <v>66466</v>
      </c>
      <c r="S27" s="624"/>
      <c r="T27" s="624"/>
      <c r="U27" s="624"/>
      <c r="V27" s="624"/>
      <c r="W27" s="624"/>
      <c r="X27" s="624"/>
      <c r="Y27" s="625"/>
      <c r="Z27" s="626">
        <v>0.7</v>
      </c>
      <c r="AA27" s="626"/>
      <c r="AB27" s="626"/>
      <c r="AC27" s="626"/>
      <c r="AD27" s="627">
        <v>644</v>
      </c>
      <c r="AE27" s="627"/>
      <c r="AF27" s="627"/>
      <c r="AG27" s="627"/>
      <c r="AH27" s="627"/>
      <c r="AI27" s="627"/>
      <c r="AJ27" s="627"/>
      <c r="AK27" s="627"/>
      <c r="AL27" s="628">
        <v>0</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1683776</v>
      </c>
      <c r="BH27" s="624"/>
      <c r="BI27" s="624"/>
      <c r="BJ27" s="624"/>
      <c r="BK27" s="624"/>
      <c r="BL27" s="624"/>
      <c r="BM27" s="624"/>
      <c r="BN27" s="625"/>
      <c r="BO27" s="626">
        <v>100</v>
      </c>
      <c r="BP27" s="626"/>
      <c r="BQ27" s="626"/>
      <c r="BR27" s="626"/>
      <c r="BS27" s="627">
        <v>74129</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595140</v>
      </c>
      <c r="CS27" s="655"/>
      <c r="CT27" s="655"/>
      <c r="CU27" s="655"/>
      <c r="CV27" s="655"/>
      <c r="CW27" s="655"/>
      <c r="CX27" s="655"/>
      <c r="CY27" s="656"/>
      <c r="CZ27" s="628">
        <v>6.4</v>
      </c>
      <c r="DA27" s="653"/>
      <c r="DB27" s="653"/>
      <c r="DC27" s="657"/>
      <c r="DD27" s="632">
        <v>163094</v>
      </c>
      <c r="DE27" s="655"/>
      <c r="DF27" s="655"/>
      <c r="DG27" s="655"/>
      <c r="DH27" s="655"/>
      <c r="DI27" s="655"/>
      <c r="DJ27" s="655"/>
      <c r="DK27" s="656"/>
      <c r="DL27" s="632">
        <v>147622</v>
      </c>
      <c r="DM27" s="655"/>
      <c r="DN27" s="655"/>
      <c r="DO27" s="655"/>
      <c r="DP27" s="655"/>
      <c r="DQ27" s="655"/>
      <c r="DR27" s="655"/>
      <c r="DS27" s="655"/>
      <c r="DT27" s="655"/>
      <c r="DU27" s="655"/>
      <c r="DV27" s="656"/>
      <c r="DW27" s="628">
        <v>2.8</v>
      </c>
      <c r="DX27" s="653"/>
      <c r="DY27" s="653"/>
      <c r="DZ27" s="653"/>
      <c r="EA27" s="653"/>
      <c r="EB27" s="653"/>
      <c r="EC27" s="654"/>
    </row>
    <row r="28" spans="2:133" ht="11.25" customHeight="1">
      <c r="B28" s="620" t="s">
        <v>306</v>
      </c>
      <c r="C28" s="621"/>
      <c r="D28" s="621"/>
      <c r="E28" s="621"/>
      <c r="F28" s="621"/>
      <c r="G28" s="621"/>
      <c r="H28" s="621"/>
      <c r="I28" s="621"/>
      <c r="J28" s="621"/>
      <c r="K28" s="621"/>
      <c r="L28" s="621"/>
      <c r="M28" s="621"/>
      <c r="N28" s="621"/>
      <c r="O28" s="621"/>
      <c r="P28" s="621"/>
      <c r="Q28" s="622"/>
      <c r="R28" s="623">
        <v>52827</v>
      </c>
      <c r="S28" s="624"/>
      <c r="T28" s="624"/>
      <c r="U28" s="624"/>
      <c r="V28" s="624"/>
      <c r="W28" s="624"/>
      <c r="X28" s="624"/>
      <c r="Y28" s="625"/>
      <c r="Z28" s="626">
        <v>0.5</v>
      </c>
      <c r="AA28" s="626"/>
      <c r="AB28" s="626"/>
      <c r="AC28" s="626"/>
      <c r="AD28" s="627">
        <v>6967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1000948</v>
      </c>
      <c r="CS28" s="624"/>
      <c r="CT28" s="624"/>
      <c r="CU28" s="624"/>
      <c r="CV28" s="624"/>
      <c r="CW28" s="624"/>
      <c r="CX28" s="624"/>
      <c r="CY28" s="625"/>
      <c r="CZ28" s="628">
        <v>10.7</v>
      </c>
      <c r="DA28" s="653"/>
      <c r="DB28" s="653"/>
      <c r="DC28" s="657"/>
      <c r="DD28" s="632">
        <v>1000948</v>
      </c>
      <c r="DE28" s="624"/>
      <c r="DF28" s="624"/>
      <c r="DG28" s="624"/>
      <c r="DH28" s="624"/>
      <c r="DI28" s="624"/>
      <c r="DJ28" s="624"/>
      <c r="DK28" s="625"/>
      <c r="DL28" s="632">
        <v>1000948</v>
      </c>
      <c r="DM28" s="624"/>
      <c r="DN28" s="624"/>
      <c r="DO28" s="624"/>
      <c r="DP28" s="624"/>
      <c r="DQ28" s="624"/>
      <c r="DR28" s="624"/>
      <c r="DS28" s="624"/>
      <c r="DT28" s="624"/>
      <c r="DU28" s="624"/>
      <c r="DV28" s="625"/>
      <c r="DW28" s="628">
        <v>19.100000000000001</v>
      </c>
      <c r="DX28" s="653"/>
      <c r="DY28" s="653"/>
      <c r="DZ28" s="653"/>
      <c r="EA28" s="653"/>
      <c r="EB28" s="653"/>
      <c r="EC28" s="654"/>
    </row>
    <row r="29" spans="2:133" ht="11.25" customHeight="1">
      <c r="B29" s="620" t="s">
        <v>308</v>
      </c>
      <c r="C29" s="621"/>
      <c r="D29" s="621"/>
      <c r="E29" s="621"/>
      <c r="F29" s="621"/>
      <c r="G29" s="621"/>
      <c r="H29" s="621"/>
      <c r="I29" s="621"/>
      <c r="J29" s="621"/>
      <c r="K29" s="621"/>
      <c r="L29" s="621"/>
      <c r="M29" s="621"/>
      <c r="N29" s="621"/>
      <c r="O29" s="621"/>
      <c r="P29" s="621"/>
      <c r="Q29" s="622"/>
      <c r="R29" s="623">
        <v>23643</v>
      </c>
      <c r="S29" s="624"/>
      <c r="T29" s="624"/>
      <c r="U29" s="624"/>
      <c r="V29" s="624"/>
      <c r="W29" s="624"/>
      <c r="X29" s="624"/>
      <c r="Y29" s="625"/>
      <c r="Z29" s="626">
        <v>0.2</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72</v>
      </c>
      <c r="CG29" s="621"/>
      <c r="CH29" s="621"/>
      <c r="CI29" s="621"/>
      <c r="CJ29" s="621"/>
      <c r="CK29" s="621"/>
      <c r="CL29" s="621"/>
      <c r="CM29" s="621"/>
      <c r="CN29" s="621"/>
      <c r="CO29" s="621"/>
      <c r="CP29" s="621"/>
      <c r="CQ29" s="622"/>
      <c r="CR29" s="623">
        <v>1000948</v>
      </c>
      <c r="CS29" s="655"/>
      <c r="CT29" s="655"/>
      <c r="CU29" s="655"/>
      <c r="CV29" s="655"/>
      <c r="CW29" s="655"/>
      <c r="CX29" s="655"/>
      <c r="CY29" s="656"/>
      <c r="CZ29" s="628">
        <v>10.7</v>
      </c>
      <c r="DA29" s="653"/>
      <c r="DB29" s="653"/>
      <c r="DC29" s="657"/>
      <c r="DD29" s="632">
        <v>1000948</v>
      </c>
      <c r="DE29" s="655"/>
      <c r="DF29" s="655"/>
      <c r="DG29" s="655"/>
      <c r="DH29" s="655"/>
      <c r="DI29" s="655"/>
      <c r="DJ29" s="655"/>
      <c r="DK29" s="656"/>
      <c r="DL29" s="632">
        <v>1000948</v>
      </c>
      <c r="DM29" s="655"/>
      <c r="DN29" s="655"/>
      <c r="DO29" s="655"/>
      <c r="DP29" s="655"/>
      <c r="DQ29" s="655"/>
      <c r="DR29" s="655"/>
      <c r="DS29" s="655"/>
      <c r="DT29" s="655"/>
      <c r="DU29" s="655"/>
      <c r="DV29" s="656"/>
      <c r="DW29" s="628">
        <v>19.100000000000001</v>
      </c>
      <c r="DX29" s="653"/>
      <c r="DY29" s="653"/>
      <c r="DZ29" s="653"/>
      <c r="EA29" s="653"/>
      <c r="EB29" s="653"/>
      <c r="EC29" s="654"/>
    </row>
    <row r="30" spans="2:133" ht="11.25" customHeight="1">
      <c r="B30" s="620" t="s">
        <v>310</v>
      </c>
      <c r="C30" s="621"/>
      <c r="D30" s="621"/>
      <c r="E30" s="621"/>
      <c r="F30" s="621"/>
      <c r="G30" s="621"/>
      <c r="H30" s="621"/>
      <c r="I30" s="621"/>
      <c r="J30" s="621"/>
      <c r="K30" s="621"/>
      <c r="L30" s="621"/>
      <c r="M30" s="621"/>
      <c r="N30" s="621"/>
      <c r="O30" s="621"/>
      <c r="P30" s="621"/>
      <c r="Q30" s="622"/>
      <c r="R30" s="623">
        <v>1106531</v>
      </c>
      <c r="S30" s="624"/>
      <c r="T30" s="624"/>
      <c r="U30" s="624"/>
      <c r="V30" s="624"/>
      <c r="W30" s="624"/>
      <c r="X30" s="624"/>
      <c r="Y30" s="625"/>
      <c r="Z30" s="626">
        <v>11.5</v>
      </c>
      <c r="AA30" s="626"/>
      <c r="AB30" s="626"/>
      <c r="AC30" s="626"/>
      <c r="AD30" s="627" t="s">
        <v>131</v>
      </c>
      <c r="AE30" s="627"/>
      <c r="AF30" s="627"/>
      <c r="AG30" s="627"/>
      <c r="AH30" s="627"/>
      <c r="AI30" s="627"/>
      <c r="AJ30" s="627"/>
      <c r="AK30" s="627"/>
      <c r="AL30" s="628" t="s">
        <v>311</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982783</v>
      </c>
      <c r="CS30" s="624"/>
      <c r="CT30" s="624"/>
      <c r="CU30" s="624"/>
      <c r="CV30" s="624"/>
      <c r="CW30" s="624"/>
      <c r="CX30" s="624"/>
      <c r="CY30" s="625"/>
      <c r="CZ30" s="628">
        <v>10.5</v>
      </c>
      <c r="DA30" s="653"/>
      <c r="DB30" s="653"/>
      <c r="DC30" s="657"/>
      <c r="DD30" s="632">
        <v>982783</v>
      </c>
      <c r="DE30" s="624"/>
      <c r="DF30" s="624"/>
      <c r="DG30" s="624"/>
      <c r="DH30" s="624"/>
      <c r="DI30" s="624"/>
      <c r="DJ30" s="624"/>
      <c r="DK30" s="625"/>
      <c r="DL30" s="632">
        <v>982783</v>
      </c>
      <c r="DM30" s="624"/>
      <c r="DN30" s="624"/>
      <c r="DO30" s="624"/>
      <c r="DP30" s="624"/>
      <c r="DQ30" s="624"/>
      <c r="DR30" s="624"/>
      <c r="DS30" s="624"/>
      <c r="DT30" s="624"/>
      <c r="DU30" s="624"/>
      <c r="DV30" s="625"/>
      <c r="DW30" s="628">
        <v>18.7</v>
      </c>
      <c r="DX30" s="653"/>
      <c r="DY30" s="653"/>
      <c r="DZ30" s="653"/>
      <c r="EA30" s="653"/>
      <c r="EB30" s="653"/>
      <c r="EC30" s="654"/>
    </row>
    <row r="31" spans="2:133" ht="11.25" customHeight="1">
      <c r="B31" s="636" t="s">
        <v>315</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69" t="s">
        <v>316</v>
      </c>
      <c r="AQ31" s="670"/>
      <c r="AR31" s="670"/>
      <c r="AS31" s="670"/>
      <c r="AT31" s="675" t="s">
        <v>317</v>
      </c>
      <c r="AU31" s="218"/>
      <c r="AV31" s="218"/>
      <c r="AW31" s="218"/>
      <c r="AX31" s="609" t="s">
        <v>192</v>
      </c>
      <c r="AY31" s="610"/>
      <c r="AZ31" s="610"/>
      <c r="BA31" s="610"/>
      <c r="BB31" s="610"/>
      <c r="BC31" s="610"/>
      <c r="BD31" s="610"/>
      <c r="BE31" s="610"/>
      <c r="BF31" s="611"/>
      <c r="BG31" s="679">
        <v>98.4</v>
      </c>
      <c r="BH31" s="667"/>
      <c r="BI31" s="667"/>
      <c r="BJ31" s="667"/>
      <c r="BK31" s="667"/>
      <c r="BL31" s="667"/>
      <c r="BM31" s="618">
        <v>82.5</v>
      </c>
      <c r="BN31" s="667"/>
      <c r="BO31" s="667"/>
      <c r="BP31" s="667"/>
      <c r="BQ31" s="668"/>
      <c r="BR31" s="679">
        <v>98.5</v>
      </c>
      <c r="BS31" s="667"/>
      <c r="BT31" s="667"/>
      <c r="BU31" s="667"/>
      <c r="BV31" s="667"/>
      <c r="BW31" s="667"/>
      <c r="BX31" s="618">
        <v>83</v>
      </c>
      <c r="BY31" s="667"/>
      <c r="BZ31" s="667"/>
      <c r="CA31" s="667"/>
      <c r="CB31" s="668"/>
      <c r="CD31" s="661"/>
      <c r="CE31" s="662"/>
      <c r="CF31" s="620" t="s">
        <v>318</v>
      </c>
      <c r="CG31" s="621"/>
      <c r="CH31" s="621"/>
      <c r="CI31" s="621"/>
      <c r="CJ31" s="621"/>
      <c r="CK31" s="621"/>
      <c r="CL31" s="621"/>
      <c r="CM31" s="621"/>
      <c r="CN31" s="621"/>
      <c r="CO31" s="621"/>
      <c r="CP31" s="621"/>
      <c r="CQ31" s="622"/>
      <c r="CR31" s="623">
        <v>18165</v>
      </c>
      <c r="CS31" s="655"/>
      <c r="CT31" s="655"/>
      <c r="CU31" s="655"/>
      <c r="CV31" s="655"/>
      <c r="CW31" s="655"/>
      <c r="CX31" s="655"/>
      <c r="CY31" s="656"/>
      <c r="CZ31" s="628">
        <v>0.2</v>
      </c>
      <c r="DA31" s="653"/>
      <c r="DB31" s="653"/>
      <c r="DC31" s="657"/>
      <c r="DD31" s="632">
        <v>18165</v>
      </c>
      <c r="DE31" s="655"/>
      <c r="DF31" s="655"/>
      <c r="DG31" s="655"/>
      <c r="DH31" s="655"/>
      <c r="DI31" s="655"/>
      <c r="DJ31" s="655"/>
      <c r="DK31" s="656"/>
      <c r="DL31" s="632">
        <v>18165</v>
      </c>
      <c r="DM31" s="655"/>
      <c r="DN31" s="655"/>
      <c r="DO31" s="655"/>
      <c r="DP31" s="655"/>
      <c r="DQ31" s="655"/>
      <c r="DR31" s="655"/>
      <c r="DS31" s="655"/>
      <c r="DT31" s="655"/>
      <c r="DU31" s="655"/>
      <c r="DV31" s="656"/>
      <c r="DW31" s="628">
        <v>0.3</v>
      </c>
      <c r="DX31" s="653"/>
      <c r="DY31" s="653"/>
      <c r="DZ31" s="653"/>
      <c r="EA31" s="653"/>
      <c r="EB31" s="653"/>
      <c r="EC31" s="654"/>
    </row>
    <row r="32" spans="2:133" ht="11.25" customHeight="1">
      <c r="B32" s="620" t="s">
        <v>319</v>
      </c>
      <c r="C32" s="621"/>
      <c r="D32" s="621"/>
      <c r="E32" s="621"/>
      <c r="F32" s="621"/>
      <c r="G32" s="621"/>
      <c r="H32" s="621"/>
      <c r="I32" s="621"/>
      <c r="J32" s="621"/>
      <c r="K32" s="621"/>
      <c r="L32" s="621"/>
      <c r="M32" s="621"/>
      <c r="N32" s="621"/>
      <c r="O32" s="621"/>
      <c r="P32" s="621"/>
      <c r="Q32" s="622"/>
      <c r="R32" s="623">
        <v>350046</v>
      </c>
      <c r="S32" s="624"/>
      <c r="T32" s="624"/>
      <c r="U32" s="624"/>
      <c r="V32" s="624"/>
      <c r="W32" s="624"/>
      <c r="X32" s="624"/>
      <c r="Y32" s="625"/>
      <c r="Z32" s="626">
        <v>3.6</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320</v>
      </c>
      <c r="AX32" s="620" t="s">
        <v>321</v>
      </c>
      <c r="AY32" s="621"/>
      <c r="AZ32" s="621"/>
      <c r="BA32" s="621"/>
      <c r="BB32" s="621"/>
      <c r="BC32" s="621"/>
      <c r="BD32" s="621"/>
      <c r="BE32" s="621"/>
      <c r="BF32" s="622"/>
      <c r="BG32" s="680">
        <v>99.4</v>
      </c>
      <c r="BH32" s="655"/>
      <c r="BI32" s="655"/>
      <c r="BJ32" s="655"/>
      <c r="BK32" s="655"/>
      <c r="BL32" s="655"/>
      <c r="BM32" s="629">
        <v>96.5</v>
      </c>
      <c r="BN32" s="655"/>
      <c r="BO32" s="655"/>
      <c r="BP32" s="655"/>
      <c r="BQ32" s="678"/>
      <c r="BR32" s="680">
        <v>99.5</v>
      </c>
      <c r="BS32" s="655"/>
      <c r="BT32" s="655"/>
      <c r="BU32" s="655"/>
      <c r="BV32" s="655"/>
      <c r="BW32" s="655"/>
      <c r="BX32" s="629">
        <v>96.3</v>
      </c>
      <c r="BY32" s="655"/>
      <c r="BZ32" s="655"/>
      <c r="CA32" s="655"/>
      <c r="CB32" s="678"/>
      <c r="CD32" s="663"/>
      <c r="CE32" s="664"/>
      <c r="CF32" s="620" t="s">
        <v>322</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3"/>
      <c r="DB32" s="653"/>
      <c r="DC32" s="657"/>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3"/>
      <c r="DY32" s="653"/>
      <c r="DZ32" s="653"/>
      <c r="EA32" s="653"/>
      <c r="EB32" s="653"/>
      <c r="EC32" s="654"/>
    </row>
    <row r="33" spans="2:133" ht="11.25" customHeight="1">
      <c r="B33" s="620" t="s">
        <v>323</v>
      </c>
      <c r="C33" s="621"/>
      <c r="D33" s="621"/>
      <c r="E33" s="621"/>
      <c r="F33" s="621"/>
      <c r="G33" s="621"/>
      <c r="H33" s="621"/>
      <c r="I33" s="621"/>
      <c r="J33" s="621"/>
      <c r="K33" s="621"/>
      <c r="L33" s="621"/>
      <c r="M33" s="621"/>
      <c r="N33" s="621"/>
      <c r="O33" s="621"/>
      <c r="P33" s="621"/>
      <c r="Q33" s="622"/>
      <c r="R33" s="623">
        <v>133911</v>
      </c>
      <c r="S33" s="624"/>
      <c r="T33" s="624"/>
      <c r="U33" s="624"/>
      <c r="V33" s="624"/>
      <c r="W33" s="624"/>
      <c r="X33" s="624"/>
      <c r="Y33" s="625"/>
      <c r="Z33" s="626">
        <v>1.4</v>
      </c>
      <c r="AA33" s="626"/>
      <c r="AB33" s="626"/>
      <c r="AC33" s="626"/>
      <c r="AD33" s="627">
        <v>10370</v>
      </c>
      <c r="AE33" s="627"/>
      <c r="AF33" s="627"/>
      <c r="AG33" s="627"/>
      <c r="AH33" s="627"/>
      <c r="AI33" s="627"/>
      <c r="AJ33" s="627"/>
      <c r="AK33" s="627"/>
      <c r="AL33" s="628">
        <v>0.2</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97.8</v>
      </c>
      <c r="BH33" s="682"/>
      <c r="BI33" s="682"/>
      <c r="BJ33" s="682"/>
      <c r="BK33" s="682"/>
      <c r="BL33" s="682"/>
      <c r="BM33" s="683">
        <v>75.5</v>
      </c>
      <c r="BN33" s="682"/>
      <c r="BO33" s="682"/>
      <c r="BP33" s="682"/>
      <c r="BQ33" s="684"/>
      <c r="BR33" s="681">
        <v>98</v>
      </c>
      <c r="BS33" s="682"/>
      <c r="BT33" s="682"/>
      <c r="BU33" s="682"/>
      <c r="BV33" s="682"/>
      <c r="BW33" s="682"/>
      <c r="BX33" s="683">
        <v>76.400000000000006</v>
      </c>
      <c r="BY33" s="682"/>
      <c r="BZ33" s="682"/>
      <c r="CA33" s="682"/>
      <c r="CB33" s="684"/>
      <c r="CD33" s="620" t="s">
        <v>325</v>
      </c>
      <c r="CE33" s="621"/>
      <c r="CF33" s="621"/>
      <c r="CG33" s="621"/>
      <c r="CH33" s="621"/>
      <c r="CI33" s="621"/>
      <c r="CJ33" s="621"/>
      <c r="CK33" s="621"/>
      <c r="CL33" s="621"/>
      <c r="CM33" s="621"/>
      <c r="CN33" s="621"/>
      <c r="CO33" s="621"/>
      <c r="CP33" s="621"/>
      <c r="CQ33" s="622"/>
      <c r="CR33" s="623">
        <v>5049243</v>
      </c>
      <c r="CS33" s="655"/>
      <c r="CT33" s="655"/>
      <c r="CU33" s="655"/>
      <c r="CV33" s="655"/>
      <c r="CW33" s="655"/>
      <c r="CX33" s="655"/>
      <c r="CY33" s="656"/>
      <c r="CZ33" s="628">
        <v>53.9</v>
      </c>
      <c r="DA33" s="653"/>
      <c r="DB33" s="653"/>
      <c r="DC33" s="657"/>
      <c r="DD33" s="632">
        <v>3737198</v>
      </c>
      <c r="DE33" s="655"/>
      <c r="DF33" s="655"/>
      <c r="DG33" s="655"/>
      <c r="DH33" s="655"/>
      <c r="DI33" s="655"/>
      <c r="DJ33" s="655"/>
      <c r="DK33" s="656"/>
      <c r="DL33" s="632">
        <v>2269089</v>
      </c>
      <c r="DM33" s="655"/>
      <c r="DN33" s="655"/>
      <c r="DO33" s="655"/>
      <c r="DP33" s="655"/>
      <c r="DQ33" s="655"/>
      <c r="DR33" s="655"/>
      <c r="DS33" s="655"/>
      <c r="DT33" s="655"/>
      <c r="DU33" s="655"/>
      <c r="DV33" s="656"/>
      <c r="DW33" s="628">
        <v>43.3</v>
      </c>
      <c r="DX33" s="653"/>
      <c r="DY33" s="653"/>
      <c r="DZ33" s="653"/>
      <c r="EA33" s="653"/>
      <c r="EB33" s="653"/>
      <c r="EC33" s="654"/>
    </row>
    <row r="34" spans="2:133" ht="11.25" customHeight="1">
      <c r="B34" s="620" t="s">
        <v>326</v>
      </c>
      <c r="C34" s="621"/>
      <c r="D34" s="621"/>
      <c r="E34" s="621"/>
      <c r="F34" s="621"/>
      <c r="G34" s="621"/>
      <c r="H34" s="621"/>
      <c r="I34" s="621"/>
      <c r="J34" s="621"/>
      <c r="K34" s="621"/>
      <c r="L34" s="621"/>
      <c r="M34" s="621"/>
      <c r="N34" s="621"/>
      <c r="O34" s="621"/>
      <c r="P34" s="621"/>
      <c r="Q34" s="622"/>
      <c r="R34" s="623">
        <v>76793</v>
      </c>
      <c r="S34" s="624"/>
      <c r="T34" s="624"/>
      <c r="U34" s="624"/>
      <c r="V34" s="624"/>
      <c r="W34" s="624"/>
      <c r="X34" s="624"/>
      <c r="Y34" s="625"/>
      <c r="Z34" s="626">
        <v>0.8</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1065227</v>
      </c>
      <c r="CS34" s="624"/>
      <c r="CT34" s="624"/>
      <c r="CU34" s="624"/>
      <c r="CV34" s="624"/>
      <c r="CW34" s="624"/>
      <c r="CX34" s="624"/>
      <c r="CY34" s="625"/>
      <c r="CZ34" s="628">
        <v>11.4</v>
      </c>
      <c r="DA34" s="653"/>
      <c r="DB34" s="653"/>
      <c r="DC34" s="657"/>
      <c r="DD34" s="632">
        <v>710636</v>
      </c>
      <c r="DE34" s="624"/>
      <c r="DF34" s="624"/>
      <c r="DG34" s="624"/>
      <c r="DH34" s="624"/>
      <c r="DI34" s="624"/>
      <c r="DJ34" s="624"/>
      <c r="DK34" s="625"/>
      <c r="DL34" s="632">
        <v>663403</v>
      </c>
      <c r="DM34" s="624"/>
      <c r="DN34" s="624"/>
      <c r="DO34" s="624"/>
      <c r="DP34" s="624"/>
      <c r="DQ34" s="624"/>
      <c r="DR34" s="624"/>
      <c r="DS34" s="624"/>
      <c r="DT34" s="624"/>
      <c r="DU34" s="624"/>
      <c r="DV34" s="625"/>
      <c r="DW34" s="628">
        <v>12.6</v>
      </c>
      <c r="DX34" s="653"/>
      <c r="DY34" s="653"/>
      <c r="DZ34" s="653"/>
      <c r="EA34" s="653"/>
      <c r="EB34" s="653"/>
      <c r="EC34" s="654"/>
    </row>
    <row r="35" spans="2:133" ht="11.25" customHeight="1">
      <c r="B35" s="620" t="s">
        <v>328</v>
      </c>
      <c r="C35" s="621"/>
      <c r="D35" s="621"/>
      <c r="E35" s="621"/>
      <c r="F35" s="621"/>
      <c r="G35" s="621"/>
      <c r="H35" s="621"/>
      <c r="I35" s="621"/>
      <c r="J35" s="621"/>
      <c r="K35" s="621"/>
      <c r="L35" s="621"/>
      <c r="M35" s="621"/>
      <c r="N35" s="621"/>
      <c r="O35" s="621"/>
      <c r="P35" s="621"/>
      <c r="Q35" s="622"/>
      <c r="R35" s="623">
        <v>1006629</v>
      </c>
      <c r="S35" s="624"/>
      <c r="T35" s="624"/>
      <c r="U35" s="624"/>
      <c r="V35" s="624"/>
      <c r="W35" s="624"/>
      <c r="X35" s="624"/>
      <c r="Y35" s="625"/>
      <c r="Z35" s="626">
        <v>10.4</v>
      </c>
      <c r="AA35" s="626"/>
      <c r="AB35" s="626"/>
      <c r="AC35" s="626"/>
      <c r="AD35" s="627" t="s">
        <v>131</v>
      </c>
      <c r="AE35" s="627"/>
      <c r="AF35" s="627"/>
      <c r="AG35" s="627"/>
      <c r="AH35" s="627"/>
      <c r="AI35" s="627"/>
      <c r="AJ35" s="627"/>
      <c r="AK35" s="627"/>
      <c r="AL35" s="628" t="s">
        <v>131</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115094</v>
      </c>
      <c r="CS35" s="655"/>
      <c r="CT35" s="655"/>
      <c r="CU35" s="655"/>
      <c r="CV35" s="655"/>
      <c r="CW35" s="655"/>
      <c r="CX35" s="655"/>
      <c r="CY35" s="656"/>
      <c r="CZ35" s="628">
        <v>1.2</v>
      </c>
      <c r="DA35" s="653"/>
      <c r="DB35" s="653"/>
      <c r="DC35" s="657"/>
      <c r="DD35" s="632">
        <v>85421</v>
      </c>
      <c r="DE35" s="655"/>
      <c r="DF35" s="655"/>
      <c r="DG35" s="655"/>
      <c r="DH35" s="655"/>
      <c r="DI35" s="655"/>
      <c r="DJ35" s="655"/>
      <c r="DK35" s="656"/>
      <c r="DL35" s="632">
        <v>85421</v>
      </c>
      <c r="DM35" s="655"/>
      <c r="DN35" s="655"/>
      <c r="DO35" s="655"/>
      <c r="DP35" s="655"/>
      <c r="DQ35" s="655"/>
      <c r="DR35" s="655"/>
      <c r="DS35" s="655"/>
      <c r="DT35" s="655"/>
      <c r="DU35" s="655"/>
      <c r="DV35" s="656"/>
      <c r="DW35" s="628">
        <v>1.6</v>
      </c>
      <c r="DX35" s="653"/>
      <c r="DY35" s="653"/>
      <c r="DZ35" s="653"/>
      <c r="EA35" s="653"/>
      <c r="EB35" s="653"/>
      <c r="EC35" s="654"/>
    </row>
    <row r="36" spans="2:133" ht="11.25" customHeight="1">
      <c r="B36" s="620" t="s">
        <v>332</v>
      </c>
      <c r="C36" s="621"/>
      <c r="D36" s="621"/>
      <c r="E36" s="621"/>
      <c r="F36" s="621"/>
      <c r="G36" s="621"/>
      <c r="H36" s="621"/>
      <c r="I36" s="621"/>
      <c r="J36" s="621"/>
      <c r="K36" s="621"/>
      <c r="L36" s="621"/>
      <c r="M36" s="621"/>
      <c r="N36" s="621"/>
      <c r="O36" s="621"/>
      <c r="P36" s="621"/>
      <c r="Q36" s="622"/>
      <c r="R36" s="623">
        <v>258217</v>
      </c>
      <c r="S36" s="624"/>
      <c r="T36" s="624"/>
      <c r="U36" s="624"/>
      <c r="V36" s="624"/>
      <c r="W36" s="624"/>
      <c r="X36" s="624"/>
      <c r="Y36" s="625"/>
      <c r="Z36" s="626">
        <v>2.7</v>
      </c>
      <c r="AA36" s="626"/>
      <c r="AB36" s="626"/>
      <c r="AC36" s="626"/>
      <c r="AD36" s="627" t="s">
        <v>131</v>
      </c>
      <c r="AE36" s="627"/>
      <c r="AF36" s="627"/>
      <c r="AG36" s="627"/>
      <c r="AH36" s="627"/>
      <c r="AI36" s="627"/>
      <c r="AJ36" s="627"/>
      <c r="AK36" s="627"/>
      <c r="AL36" s="628" t="s">
        <v>131</v>
      </c>
      <c r="AM36" s="629"/>
      <c r="AN36" s="629"/>
      <c r="AO36" s="630"/>
      <c r="AP36" s="222"/>
      <c r="AQ36" s="689" t="s">
        <v>333</v>
      </c>
      <c r="AR36" s="690"/>
      <c r="AS36" s="690"/>
      <c r="AT36" s="690"/>
      <c r="AU36" s="690"/>
      <c r="AV36" s="690"/>
      <c r="AW36" s="690"/>
      <c r="AX36" s="690"/>
      <c r="AY36" s="691"/>
      <c r="AZ36" s="612">
        <v>1737478</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14728</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1650922</v>
      </c>
      <c r="CS36" s="624"/>
      <c r="CT36" s="624"/>
      <c r="CU36" s="624"/>
      <c r="CV36" s="624"/>
      <c r="CW36" s="624"/>
      <c r="CX36" s="624"/>
      <c r="CY36" s="625"/>
      <c r="CZ36" s="628">
        <v>17.600000000000001</v>
      </c>
      <c r="DA36" s="653"/>
      <c r="DB36" s="653"/>
      <c r="DC36" s="657"/>
      <c r="DD36" s="632">
        <v>934985</v>
      </c>
      <c r="DE36" s="624"/>
      <c r="DF36" s="624"/>
      <c r="DG36" s="624"/>
      <c r="DH36" s="624"/>
      <c r="DI36" s="624"/>
      <c r="DJ36" s="624"/>
      <c r="DK36" s="625"/>
      <c r="DL36" s="632">
        <v>808257</v>
      </c>
      <c r="DM36" s="624"/>
      <c r="DN36" s="624"/>
      <c r="DO36" s="624"/>
      <c r="DP36" s="624"/>
      <c r="DQ36" s="624"/>
      <c r="DR36" s="624"/>
      <c r="DS36" s="624"/>
      <c r="DT36" s="624"/>
      <c r="DU36" s="624"/>
      <c r="DV36" s="625"/>
      <c r="DW36" s="628">
        <v>15.4</v>
      </c>
      <c r="DX36" s="653"/>
      <c r="DY36" s="653"/>
      <c r="DZ36" s="653"/>
      <c r="EA36" s="653"/>
      <c r="EB36" s="653"/>
      <c r="EC36" s="654"/>
    </row>
    <row r="37" spans="2:133" ht="11.25" customHeight="1">
      <c r="B37" s="620" t="s">
        <v>336</v>
      </c>
      <c r="C37" s="621"/>
      <c r="D37" s="621"/>
      <c r="E37" s="621"/>
      <c r="F37" s="621"/>
      <c r="G37" s="621"/>
      <c r="H37" s="621"/>
      <c r="I37" s="621"/>
      <c r="J37" s="621"/>
      <c r="K37" s="621"/>
      <c r="L37" s="621"/>
      <c r="M37" s="621"/>
      <c r="N37" s="621"/>
      <c r="O37" s="621"/>
      <c r="P37" s="621"/>
      <c r="Q37" s="622"/>
      <c r="R37" s="623">
        <v>203873</v>
      </c>
      <c r="S37" s="624"/>
      <c r="T37" s="624"/>
      <c r="U37" s="624"/>
      <c r="V37" s="624"/>
      <c r="W37" s="624"/>
      <c r="X37" s="624"/>
      <c r="Y37" s="625"/>
      <c r="Z37" s="626">
        <v>2.1</v>
      </c>
      <c r="AA37" s="626"/>
      <c r="AB37" s="626"/>
      <c r="AC37" s="626"/>
      <c r="AD37" s="627">
        <v>1633</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741910</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3385</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489596</v>
      </c>
      <c r="CS37" s="655"/>
      <c r="CT37" s="655"/>
      <c r="CU37" s="655"/>
      <c r="CV37" s="655"/>
      <c r="CW37" s="655"/>
      <c r="CX37" s="655"/>
      <c r="CY37" s="656"/>
      <c r="CZ37" s="628">
        <v>5.2</v>
      </c>
      <c r="DA37" s="653"/>
      <c r="DB37" s="653"/>
      <c r="DC37" s="657"/>
      <c r="DD37" s="632">
        <v>378996</v>
      </c>
      <c r="DE37" s="655"/>
      <c r="DF37" s="655"/>
      <c r="DG37" s="655"/>
      <c r="DH37" s="655"/>
      <c r="DI37" s="655"/>
      <c r="DJ37" s="655"/>
      <c r="DK37" s="656"/>
      <c r="DL37" s="632">
        <v>377017</v>
      </c>
      <c r="DM37" s="655"/>
      <c r="DN37" s="655"/>
      <c r="DO37" s="655"/>
      <c r="DP37" s="655"/>
      <c r="DQ37" s="655"/>
      <c r="DR37" s="655"/>
      <c r="DS37" s="655"/>
      <c r="DT37" s="655"/>
      <c r="DU37" s="655"/>
      <c r="DV37" s="656"/>
      <c r="DW37" s="628">
        <v>7.2</v>
      </c>
      <c r="DX37" s="653"/>
      <c r="DY37" s="653"/>
      <c r="DZ37" s="653"/>
      <c r="EA37" s="653"/>
      <c r="EB37" s="653"/>
      <c r="EC37" s="654"/>
    </row>
    <row r="38" spans="2:133" ht="11.25" customHeight="1">
      <c r="B38" s="620" t="s">
        <v>340</v>
      </c>
      <c r="C38" s="621"/>
      <c r="D38" s="621"/>
      <c r="E38" s="621"/>
      <c r="F38" s="621"/>
      <c r="G38" s="621"/>
      <c r="H38" s="621"/>
      <c r="I38" s="621"/>
      <c r="J38" s="621"/>
      <c r="K38" s="621"/>
      <c r="L38" s="621"/>
      <c r="M38" s="621"/>
      <c r="N38" s="621"/>
      <c r="O38" s="621"/>
      <c r="P38" s="621"/>
      <c r="Q38" s="622"/>
      <c r="R38" s="623">
        <v>683900</v>
      </c>
      <c r="S38" s="624"/>
      <c r="T38" s="624"/>
      <c r="U38" s="624"/>
      <c r="V38" s="624"/>
      <c r="W38" s="624"/>
      <c r="X38" s="624"/>
      <c r="Y38" s="625"/>
      <c r="Z38" s="626">
        <v>7.1</v>
      </c>
      <c r="AA38" s="626"/>
      <c r="AB38" s="626"/>
      <c r="AC38" s="626"/>
      <c r="AD38" s="627" t="s">
        <v>131</v>
      </c>
      <c r="AE38" s="627"/>
      <c r="AF38" s="627"/>
      <c r="AG38" s="627"/>
      <c r="AH38" s="627"/>
      <c r="AI38" s="627"/>
      <c r="AJ38" s="627"/>
      <c r="AK38" s="627"/>
      <c r="AL38" s="628" t="s">
        <v>131</v>
      </c>
      <c r="AM38" s="629"/>
      <c r="AN38" s="629"/>
      <c r="AO38" s="630"/>
      <c r="AQ38" s="686" t="s">
        <v>341</v>
      </c>
      <c r="AR38" s="687"/>
      <c r="AS38" s="687"/>
      <c r="AT38" s="687"/>
      <c r="AU38" s="687"/>
      <c r="AV38" s="687"/>
      <c r="AW38" s="687"/>
      <c r="AX38" s="687"/>
      <c r="AY38" s="688"/>
      <c r="AZ38" s="623">
        <v>321655</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1618</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995568</v>
      </c>
      <c r="CS38" s="624"/>
      <c r="CT38" s="624"/>
      <c r="CU38" s="624"/>
      <c r="CV38" s="624"/>
      <c r="CW38" s="624"/>
      <c r="CX38" s="624"/>
      <c r="CY38" s="625"/>
      <c r="CZ38" s="628">
        <v>10.6</v>
      </c>
      <c r="DA38" s="653"/>
      <c r="DB38" s="653"/>
      <c r="DC38" s="657"/>
      <c r="DD38" s="632">
        <v>910821</v>
      </c>
      <c r="DE38" s="624"/>
      <c r="DF38" s="624"/>
      <c r="DG38" s="624"/>
      <c r="DH38" s="624"/>
      <c r="DI38" s="624"/>
      <c r="DJ38" s="624"/>
      <c r="DK38" s="625"/>
      <c r="DL38" s="632">
        <v>712008</v>
      </c>
      <c r="DM38" s="624"/>
      <c r="DN38" s="624"/>
      <c r="DO38" s="624"/>
      <c r="DP38" s="624"/>
      <c r="DQ38" s="624"/>
      <c r="DR38" s="624"/>
      <c r="DS38" s="624"/>
      <c r="DT38" s="624"/>
      <c r="DU38" s="624"/>
      <c r="DV38" s="625"/>
      <c r="DW38" s="628">
        <v>13.6</v>
      </c>
      <c r="DX38" s="653"/>
      <c r="DY38" s="653"/>
      <c r="DZ38" s="653"/>
      <c r="EA38" s="653"/>
      <c r="EB38" s="653"/>
      <c r="EC38" s="654"/>
    </row>
    <row r="39" spans="2:133" ht="11.25" customHeight="1">
      <c r="B39" s="620" t="s">
        <v>344</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6" t="s">
        <v>345</v>
      </c>
      <c r="AR39" s="687"/>
      <c r="AS39" s="687"/>
      <c r="AT39" s="687"/>
      <c r="AU39" s="687"/>
      <c r="AV39" s="687"/>
      <c r="AW39" s="687"/>
      <c r="AX39" s="687"/>
      <c r="AY39" s="688"/>
      <c r="AZ39" s="623">
        <v>37069</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2260</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887194</v>
      </c>
      <c r="CS39" s="655"/>
      <c r="CT39" s="655"/>
      <c r="CU39" s="655"/>
      <c r="CV39" s="655"/>
      <c r="CW39" s="655"/>
      <c r="CX39" s="655"/>
      <c r="CY39" s="656"/>
      <c r="CZ39" s="628">
        <v>9.5</v>
      </c>
      <c r="DA39" s="653"/>
      <c r="DB39" s="653"/>
      <c r="DC39" s="657"/>
      <c r="DD39" s="632">
        <v>857070</v>
      </c>
      <c r="DE39" s="655"/>
      <c r="DF39" s="655"/>
      <c r="DG39" s="655"/>
      <c r="DH39" s="655"/>
      <c r="DI39" s="655"/>
      <c r="DJ39" s="655"/>
      <c r="DK39" s="656"/>
      <c r="DL39" s="632" t="s">
        <v>131</v>
      </c>
      <c r="DM39" s="655"/>
      <c r="DN39" s="655"/>
      <c r="DO39" s="655"/>
      <c r="DP39" s="655"/>
      <c r="DQ39" s="655"/>
      <c r="DR39" s="655"/>
      <c r="DS39" s="655"/>
      <c r="DT39" s="655"/>
      <c r="DU39" s="655"/>
      <c r="DV39" s="656"/>
      <c r="DW39" s="628" t="s">
        <v>131</v>
      </c>
      <c r="DX39" s="653"/>
      <c r="DY39" s="653"/>
      <c r="DZ39" s="653"/>
      <c r="EA39" s="653"/>
      <c r="EB39" s="653"/>
      <c r="EC39" s="654"/>
    </row>
    <row r="40" spans="2:133" ht="11.25" customHeight="1">
      <c r="B40" s="620" t="s">
        <v>348</v>
      </c>
      <c r="C40" s="621"/>
      <c r="D40" s="621"/>
      <c r="E40" s="621"/>
      <c r="F40" s="621"/>
      <c r="G40" s="621"/>
      <c r="H40" s="621"/>
      <c r="I40" s="621"/>
      <c r="J40" s="621"/>
      <c r="K40" s="621"/>
      <c r="L40" s="621"/>
      <c r="M40" s="621"/>
      <c r="N40" s="621"/>
      <c r="O40" s="621"/>
      <c r="P40" s="621"/>
      <c r="Q40" s="622"/>
      <c r="R40" s="623">
        <v>63700</v>
      </c>
      <c r="S40" s="624"/>
      <c r="T40" s="624"/>
      <c r="U40" s="624"/>
      <c r="V40" s="624"/>
      <c r="W40" s="624"/>
      <c r="X40" s="624"/>
      <c r="Y40" s="625"/>
      <c r="Z40" s="626">
        <v>0.7</v>
      </c>
      <c r="AA40" s="626"/>
      <c r="AB40" s="626"/>
      <c r="AC40" s="626"/>
      <c r="AD40" s="627" t="s">
        <v>131</v>
      </c>
      <c r="AE40" s="627"/>
      <c r="AF40" s="627"/>
      <c r="AG40" s="627"/>
      <c r="AH40" s="627"/>
      <c r="AI40" s="627"/>
      <c r="AJ40" s="627"/>
      <c r="AK40" s="627"/>
      <c r="AL40" s="628" t="s">
        <v>131</v>
      </c>
      <c r="AM40" s="629"/>
      <c r="AN40" s="629"/>
      <c r="AO40" s="630"/>
      <c r="AQ40" s="686" t="s">
        <v>349</v>
      </c>
      <c r="AR40" s="687"/>
      <c r="AS40" s="687"/>
      <c r="AT40" s="687"/>
      <c r="AU40" s="687"/>
      <c r="AV40" s="687"/>
      <c r="AW40" s="687"/>
      <c r="AX40" s="687"/>
      <c r="AY40" s="688"/>
      <c r="AZ40" s="623" t="s">
        <v>131</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95</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335238</v>
      </c>
      <c r="CS40" s="624"/>
      <c r="CT40" s="624"/>
      <c r="CU40" s="624"/>
      <c r="CV40" s="624"/>
      <c r="CW40" s="624"/>
      <c r="CX40" s="624"/>
      <c r="CY40" s="625"/>
      <c r="CZ40" s="628">
        <v>3.6</v>
      </c>
      <c r="DA40" s="653"/>
      <c r="DB40" s="653"/>
      <c r="DC40" s="657"/>
      <c r="DD40" s="632">
        <v>238265</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3"/>
      <c r="DY40" s="653"/>
      <c r="DZ40" s="653"/>
      <c r="EA40" s="653"/>
      <c r="EB40" s="653"/>
      <c r="EC40" s="654"/>
    </row>
    <row r="41" spans="2:133" ht="11.25" customHeight="1">
      <c r="B41" s="644" t="s">
        <v>353</v>
      </c>
      <c r="C41" s="645"/>
      <c r="D41" s="645"/>
      <c r="E41" s="645"/>
      <c r="F41" s="645"/>
      <c r="G41" s="645"/>
      <c r="H41" s="645"/>
      <c r="I41" s="645"/>
      <c r="J41" s="645"/>
      <c r="K41" s="645"/>
      <c r="L41" s="645"/>
      <c r="M41" s="645"/>
      <c r="N41" s="645"/>
      <c r="O41" s="645"/>
      <c r="P41" s="645"/>
      <c r="Q41" s="646"/>
      <c r="R41" s="695">
        <v>9655198</v>
      </c>
      <c r="S41" s="696"/>
      <c r="T41" s="696"/>
      <c r="U41" s="696"/>
      <c r="V41" s="696"/>
      <c r="W41" s="696"/>
      <c r="X41" s="696"/>
      <c r="Y41" s="700"/>
      <c r="Z41" s="701">
        <v>100</v>
      </c>
      <c r="AA41" s="701"/>
      <c r="AB41" s="701"/>
      <c r="AC41" s="701"/>
      <c r="AD41" s="702">
        <v>5182565</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97790</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131</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131</v>
      </c>
      <c r="CS41" s="655"/>
      <c r="CT41" s="655"/>
      <c r="CU41" s="655"/>
      <c r="CV41" s="655"/>
      <c r="CW41" s="655"/>
      <c r="CX41" s="655"/>
      <c r="CY41" s="656"/>
      <c r="CZ41" s="628" t="s">
        <v>131</v>
      </c>
      <c r="DA41" s="653"/>
      <c r="DB41" s="653"/>
      <c r="DC41" s="657"/>
      <c r="DD41" s="632" t="s">
        <v>131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357</v>
      </c>
      <c r="AR42" s="693"/>
      <c r="AS42" s="693"/>
      <c r="AT42" s="693"/>
      <c r="AU42" s="693"/>
      <c r="AV42" s="693"/>
      <c r="AW42" s="693"/>
      <c r="AX42" s="693"/>
      <c r="AY42" s="694"/>
      <c r="AZ42" s="695">
        <v>539054</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388</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1252221</v>
      </c>
      <c r="CS42" s="655"/>
      <c r="CT42" s="655"/>
      <c r="CU42" s="655"/>
      <c r="CV42" s="655"/>
      <c r="CW42" s="655"/>
      <c r="CX42" s="655"/>
      <c r="CY42" s="656"/>
      <c r="CZ42" s="628">
        <v>13.4</v>
      </c>
      <c r="DA42" s="653"/>
      <c r="DB42" s="653"/>
      <c r="DC42" s="657"/>
      <c r="DD42" s="632">
        <v>182199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360</v>
      </c>
      <c r="CD43" s="620" t="s">
        <v>361</v>
      </c>
      <c r="CE43" s="621"/>
      <c r="CF43" s="621"/>
      <c r="CG43" s="621"/>
      <c r="CH43" s="621"/>
      <c r="CI43" s="621"/>
      <c r="CJ43" s="621"/>
      <c r="CK43" s="621"/>
      <c r="CL43" s="621"/>
      <c r="CM43" s="621"/>
      <c r="CN43" s="621"/>
      <c r="CO43" s="621"/>
      <c r="CP43" s="621"/>
      <c r="CQ43" s="622"/>
      <c r="CR43" s="623">
        <v>9277</v>
      </c>
      <c r="CS43" s="655"/>
      <c r="CT43" s="655"/>
      <c r="CU43" s="655"/>
      <c r="CV43" s="655"/>
      <c r="CW43" s="655"/>
      <c r="CX43" s="655"/>
      <c r="CY43" s="656"/>
      <c r="CZ43" s="628">
        <v>0.1</v>
      </c>
      <c r="DA43" s="653"/>
      <c r="DB43" s="653"/>
      <c r="DC43" s="657"/>
      <c r="DD43" s="632">
        <v>9277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1231389</v>
      </c>
      <c r="CS44" s="624"/>
      <c r="CT44" s="624"/>
      <c r="CU44" s="624"/>
      <c r="CV44" s="624"/>
      <c r="CW44" s="624"/>
      <c r="CX44" s="624"/>
      <c r="CY44" s="625"/>
      <c r="CZ44" s="628">
        <v>13.2</v>
      </c>
      <c r="DA44" s="629"/>
      <c r="DB44" s="629"/>
      <c r="DC44" s="635"/>
      <c r="DD44" s="632">
        <v>176625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659722</v>
      </c>
      <c r="CS45" s="655"/>
      <c r="CT45" s="655"/>
      <c r="CU45" s="655"/>
      <c r="CV45" s="655"/>
      <c r="CW45" s="655"/>
      <c r="CX45" s="655"/>
      <c r="CY45" s="656"/>
      <c r="CZ45" s="628">
        <v>7</v>
      </c>
      <c r="DA45" s="653"/>
      <c r="DB45" s="653"/>
      <c r="DC45" s="657"/>
      <c r="DD45" s="632">
        <v>56874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366</v>
      </c>
      <c r="CG46" s="621"/>
      <c r="CH46" s="621"/>
      <c r="CI46" s="621"/>
      <c r="CJ46" s="621"/>
      <c r="CK46" s="621"/>
      <c r="CL46" s="621"/>
      <c r="CM46" s="621"/>
      <c r="CN46" s="621"/>
      <c r="CO46" s="621"/>
      <c r="CP46" s="621"/>
      <c r="CQ46" s="622"/>
      <c r="CR46" s="623">
        <v>412302</v>
      </c>
      <c r="CS46" s="624"/>
      <c r="CT46" s="624"/>
      <c r="CU46" s="624"/>
      <c r="CV46" s="624"/>
      <c r="CW46" s="624"/>
      <c r="CX46" s="624"/>
      <c r="CY46" s="625"/>
      <c r="CZ46" s="628">
        <v>4.4000000000000004</v>
      </c>
      <c r="DA46" s="629"/>
      <c r="DB46" s="629"/>
      <c r="DC46" s="635"/>
      <c r="DD46" s="632">
        <v>114786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367</v>
      </c>
      <c r="CG47" s="621"/>
      <c r="CH47" s="621"/>
      <c r="CI47" s="621"/>
      <c r="CJ47" s="621"/>
      <c r="CK47" s="621"/>
      <c r="CL47" s="621"/>
      <c r="CM47" s="621"/>
      <c r="CN47" s="621"/>
      <c r="CO47" s="621"/>
      <c r="CP47" s="621"/>
      <c r="CQ47" s="622"/>
      <c r="CR47" s="623">
        <v>20832</v>
      </c>
      <c r="CS47" s="655"/>
      <c r="CT47" s="655"/>
      <c r="CU47" s="655"/>
      <c r="CV47" s="655"/>
      <c r="CW47" s="655"/>
      <c r="CX47" s="655"/>
      <c r="CY47" s="656"/>
      <c r="CZ47" s="628">
        <v>0.2</v>
      </c>
      <c r="DA47" s="653"/>
      <c r="DB47" s="653"/>
      <c r="DC47" s="657"/>
      <c r="DD47" s="632">
        <v>5574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368</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369</v>
      </c>
      <c r="CE49" s="645"/>
      <c r="CF49" s="645"/>
      <c r="CG49" s="645"/>
      <c r="CH49" s="645"/>
      <c r="CI49" s="645"/>
      <c r="CJ49" s="645"/>
      <c r="CK49" s="645"/>
      <c r="CL49" s="645"/>
      <c r="CM49" s="645"/>
      <c r="CN49" s="645"/>
      <c r="CO49" s="645"/>
      <c r="CP49" s="645"/>
      <c r="CQ49" s="646"/>
      <c r="CR49" s="695">
        <v>9361125</v>
      </c>
      <c r="CS49" s="682"/>
      <c r="CT49" s="682"/>
      <c r="CU49" s="682"/>
      <c r="CV49" s="682"/>
      <c r="CW49" s="682"/>
      <c r="CX49" s="682"/>
      <c r="CY49" s="711"/>
      <c r="CZ49" s="703">
        <v>100</v>
      </c>
      <c r="DA49" s="712"/>
      <c r="DB49" s="712"/>
      <c r="DC49" s="713"/>
      <c r="DD49" s="714">
        <v>6390841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3y7uJAlbiz5ruU72NEcxw0suuSSaYjd9lSJrDmgSMo2wd2K36lsbGsJO1RjNcU7KQmO9Zv2SYVZbhFamu7epg==" saltValue="QyNYOu5cHsiNYLB5/yTJI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392</v>
      </c>
      <c r="C7" s="750"/>
      <c r="D7" s="750"/>
      <c r="E7" s="750"/>
      <c r="F7" s="750"/>
      <c r="G7" s="750"/>
      <c r="H7" s="750"/>
      <c r="I7" s="750"/>
      <c r="J7" s="750"/>
      <c r="K7" s="750"/>
      <c r="L7" s="750"/>
      <c r="M7" s="750"/>
      <c r="N7" s="750"/>
      <c r="O7" s="750"/>
      <c r="P7" s="751"/>
      <c r="Q7" s="752">
        <v>9661</v>
      </c>
      <c r="R7" s="753"/>
      <c r="S7" s="753"/>
      <c r="T7" s="753"/>
      <c r="U7" s="753"/>
      <c r="V7" s="753">
        <v>9367</v>
      </c>
      <c r="W7" s="753"/>
      <c r="X7" s="753"/>
      <c r="Y7" s="753"/>
      <c r="Z7" s="753"/>
      <c r="AA7" s="753">
        <v>294</v>
      </c>
      <c r="AB7" s="753"/>
      <c r="AC7" s="753"/>
      <c r="AD7" s="753"/>
      <c r="AE7" s="754"/>
      <c r="AF7" s="755">
        <v>237</v>
      </c>
      <c r="AG7" s="756"/>
      <c r="AH7" s="756"/>
      <c r="AI7" s="756"/>
      <c r="AJ7" s="757"/>
      <c r="AK7" s="758">
        <v>1006</v>
      </c>
      <c r="AL7" s="759"/>
      <c r="AM7" s="759"/>
      <c r="AN7" s="759"/>
      <c r="AO7" s="759"/>
      <c r="AP7" s="759">
        <v>9013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592</v>
      </c>
      <c r="BT7" s="747"/>
      <c r="BU7" s="747"/>
      <c r="BV7" s="747"/>
      <c r="BW7" s="747"/>
      <c r="BX7" s="747"/>
      <c r="BY7" s="747"/>
      <c r="BZ7" s="747"/>
      <c r="CA7" s="747"/>
      <c r="CB7" s="747"/>
      <c r="CC7" s="747"/>
      <c r="CD7" s="747"/>
      <c r="CE7" s="747"/>
      <c r="CF7" s="747"/>
      <c r="CG7" s="762"/>
      <c r="CH7" s="743">
        <v>0</v>
      </c>
      <c r="CI7" s="744"/>
      <c r="CJ7" s="744"/>
      <c r="CK7" s="744"/>
      <c r="CL7" s="745"/>
      <c r="CM7" s="743">
        <v>191</v>
      </c>
      <c r="CN7" s="744"/>
      <c r="CO7" s="744"/>
      <c r="CP7" s="744"/>
      <c r="CQ7" s="745"/>
      <c r="CR7" s="743">
        <v>60</v>
      </c>
      <c r="CS7" s="744"/>
      <c r="CT7" s="744"/>
      <c r="CU7" s="744"/>
      <c r="CV7" s="745"/>
      <c r="CW7" s="743">
        <v>55</v>
      </c>
      <c r="CX7" s="744"/>
      <c r="CY7" s="744"/>
      <c r="CZ7" s="744"/>
      <c r="DA7" s="745"/>
      <c r="DB7" s="743" t="s">
        <v>603</v>
      </c>
      <c r="DC7" s="744"/>
      <c r="DD7" s="744"/>
      <c r="DE7" s="744"/>
      <c r="DF7" s="745"/>
      <c r="DG7" s="743" t="s">
        <v>603</v>
      </c>
      <c r="DH7" s="744"/>
      <c r="DI7" s="744"/>
      <c r="DJ7" s="744"/>
      <c r="DK7" s="745"/>
      <c r="DL7" s="743" t="s">
        <v>603</v>
      </c>
      <c r="DM7" s="744"/>
      <c r="DN7" s="744"/>
      <c r="DO7" s="744"/>
      <c r="DP7" s="745"/>
      <c r="DQ7" s="743" t="s">
        <v>603</v>
      </c>
      <c r="DR7" s="744"/>
      <c r="DS7" s="744"/>
      <c r="DT7" s="744"/>
      <c r="DU7" s="745"/>
      <c r="DV7" s="746"/>
      <c r="DW7" s="747"/>
      <c r="DX7" s="747"/>
      <c r="DY7" s="747"/>
      <c r="DZ7" s="748"/>
      <c r="EA7" s="234"/>
    </row>
    <row r="8" spans="1:131" s="235" customFormat="1" ht="26.25" customHeight="1">
      <c r="A8" s="238">
        <v>2</v>
      </c>
      <c r="B8" s="780" t="s">
        <v>393</v>
      </c>
      <c r="C8" s="781"/>
      <c r="D8" s="781"/>
      <c r="E8" s="781"/>
      <c r="F8" s="781"/>
      <c r="G8" s="781"/>
      <c r="H8" s="781"/>
      <c r="I8" s="781"/>
      <c r="J8" s="781"/>
      <c r="K8" s="781"/>
      <c r="L8" s="781"/>
      <c r="M8" s="781"/>
      <c r="N8" s="781"/>
      <c r="O8" s="781"/>
      <c r="P8" s="782"/>
      <c r="Q8" s="783">
        <v>0</v>
      </c>
      <c r="R8" s="784"/>
      <c r="S8" s="784"/>
      <c r="T8" s="784"/>
      <c r="U8" s="784"/>
      <c r="V8" s="784">
        <v>0</v>
      </c>
      <c r="W8" s="784"/>
      <c r="X8" s="784"/>
      <c r="Y8" s="784"/>
      <c r="Z8" s="784"/>
      <c r="AA8" s="784">
        <v>0</v>
      </c>
      <c r="AB8" s="784"/>
      <c r="AC8" s="784"/>
      <c r="AD8" s="784"/>
      <c r="AE8" s="785"/>
      <c r="AF8" s="786" t="s">
        <v>394</v>
      </c>
      <c r="AG8" s="787"/>
      <c r="AH8" s="787"/>
      <c r="AI8" s="787"/>
      <c r="AJ8" s="788"/>
      <c r="AK8" s="769" t="s">
        <v>596</v>
      </c>
      <c r="AL8" s="770"/>
      <c r="AM8" s="770"/>
      <c r="AN8" s="770"/>
      <c r="AO8" s="770"/>
      <c r="AP8" s="770" t="s">
        <v>596</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593</v>
      </c>
      <c r="BT8" s="774"/>
      <c r="BU8" s="774"/>
      <c r="BV8" s="774"/>
      <c r="BW8" s="774"/>
      <c r="BX8" s="774"/>
      <c r="BY8" s="774"/>
      <c r="BZ8" s="774"/>
      <c r="CA8" s="774"/>
      <c r="CB8" s="774"/>
      <c r="CC8" s="774"/>
      <c r="CD8" s="774"/>
      <c r="CE8" s="774"/>
      <c r="CF8" s="774"/>
      <c r="CG8" s="775"/>
      <c r="CH8" s="776">
        <v>1</v>
      </c>
      <c r="CI8" s="777"/>
      <c r="CJ8" s="777"/>
      <c r="CK8" s="777"/>
      <c r="CL8" s="778"/>
      <c r="CM8" s="776">
        <v>12</v>
      </c>
      <c r="CN8" s="777"/>
      <c r="CO8" s="777"/>
      <c r="CP8" s="777"/>
      <c r="CQ8" s="778"/>
      <c r="CR8" s="776">
        <v>6</v>
      </c>
      <c r="CS8" s="777"/>
      <c r="CT8" s="777"/>
      <c r="CU8" s="777"/>
      <c r="CV8" s="778"/>
      <c r="CW8" s="776" t="s">
        <v>603</v>
      </c>
      <c r="CX8" s="777"/>
      <c r="CY8" s="777"/>
      <c r="CZ8" s="777"/>
      <c r="DA8" s="778"/>
      <c r="DB8" s="776" t="s">
        <v>603</v>
      </c>
      <c r="DC8" s="777"/>
      <c r="DD8" s="777"/>
      <c r="DE8" s="777"/>
      <c r="DF8" s="778"/>
      <c r="DG8" s="776" t="s">
        <v>603</v>
      </c>
      <c r="DH8" s="777"/>
      <c r="DI8" s="777"/>
      <c r="DJ8" s="777"/>
      <c r="DK8" s="778"/>
      <c r="DL8" s="776" t="s">
        <v>603</v>
      </c>
      <c r="DM8" s="777"/>
      <c r="DN8" s="777"/>
      <c r="DO8" s="777"/>
      <c r="DP8" s="778"/>
      <c r="DQ8" s="776" t="s">
        <v>603</v>
      </c>
      <c r="DR8" s="777"/>
      <c r="DS8" s="777"/>
      <c r="DT8" s="777"/>
      <c r="DU8" s="778"/>
      <c r="DV8" s="773"/>
      <c r="DW8" s="774"/>
      <c r="DX8" s="774"/>
      <c r="DY8" s="774"/>
      <c r="DZ8" s="779"/>
      <c r="EA8" s="234"/>
    </row>
    <row r="9" spans="1:131" s="235" customFormat="1" ht="26.25" customHeight="1">
      <c r="A9" s="238">
        <v>3</v>
      </c>
      <c r="B9" s="780" t="s">
        <v>395</v>
      </c>
      <c r="C9" s="781"/>
      <c r="D9" s="781"/>
      <c r="E9" s="781"/>
      <c r="F9" s="781"/>
      <c r="G9" s="781"/>
      <c r="H9" s="781"/>
      <c r="I9" s="781"/>
      <c r="J9" s="781"/>
      <c r="K9" s="781"/>
      <c r="L9" s="781"/>
      <c r="M9" s="781"/>
      <c r="N9" s="781"/>
      <c r="O9" s="781"/>
      <c r="P9" s="782"/>
      <c r="Q9" s="783">
        <v>1</v>
      </c>
      <c r="R9" s="784"/>
      <c r="S9" s="784"/>
      <c r="T9" s="784"/>
      <c r="U9" s="784"/>
      <c r="V9" s="784">
        <v>1</v>
      </c>
      <c r="W9" s="784"/>
      <c r="X9" s="784"/>
      <c r="Y9" s="784"/>
      <c r="Z9" s="784"/>
      <c r="AA9" s="784" t="s">
        <v>605</v>
      </c>
      <c r="AB9" s="784"/>
      <c r="AC9" s="784"/>
      <c r="AD9" s="784"/>
      <c r="AE9" s="785"/>
      <c r="AF9" s="786" t="s">
        <v>131</v>
      </c>
      <c r="AG9" s="787"/>
      <c r="AH9" s="787"/>
      <c r="AI9" s="787"/>
      <c r="AJ9" s="788"/>
      <c r="AK9" s="769">
        <v>1</v>
      </c>
      <c r="AL9" s="770"/>
      <c r="AM9" s="770"/>
      <c r="AN9" s="770"/>
      <c r="AO9" s="770"/>
      <c r="AP9" s="770" t="s">
        <v>596</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594</v>
      </c>
      <c r="BT9" s="774"/>
      <c r="BU9" s="774"/>
      <c r="BV9" s="774"/>
      <c r="BW9" s="774"/>
      <c r="BX9" s="774"/>
      <c r="BY9" s="774"/>
      <c r="BZ9" s="774"/>
      <c r="CA9" s="774"/>
      <c r="CB9" s="774"/>
      <c r="CC9" s="774"/>
      <c r="CD9" s="774"/>
      <c r="CE9" s="774"/>
      <c r="CF9" s="774"/>
      <c r="CG9" s="775"/>
      <c r="CH9" s="776">
        <v>-25</v>
      </c>
      <c r="CI9" s="777"/>
      <c r="CJ9" s="777"/>
      <c r="CK9" s="777"/>
      <c r="CL9" s="778"/>
      <c r="CM9" s="776">
        <v>-124</v>
      </c>
      <c r="CN9" s="777"/>
      <c r="CO9" s="777"/>
      <c r="CP9" s="777"/>
      <c r="CQ9" s="778"/>
      <c r="CR9" s="776">
        <v>3</v>
      </c>
      <c r="CS9" s="777"/>
      <c r="CT9" s="777"/>
      <c r="CU9" s="777"/>
      <c r="CV9" s="778"/>
      <c r="CW9" s="776" t="s">
        <v>603</v>
      </c>
      <c r="CX9" s="777"/>
      <c r="CY9" s="777"/>
      <c r="CZ9" s="777"/>
      <c r="DA9" s="778"/>
      <c r="DB9" s="776" t="s">
        <v>603</v>
      </c>
      <c r="DC9" s="777"/>
      <c r="DD9" s="777"/>
      <c r="DE9" s="777"/>
      <c r="DF9" s="778"/>
      <c r="DG9" s="776" t="s">
        <v>603</v>
      </c>
      <c r="DH9" s="777"/>
      <c r="DI9" s="777"/>
      <c r="DJ9" s="777"/>
      <c r="DK9" s="778"/>
      <c r="DL9" s="776" t="s">
        <v>603</v>
      </c>
      <c r="DM9" s="777"/>
      <c r="DN9" s="777"/>
      <c r="DO9" s="777"/>
      <c r="DP9" s="778"/>
      <c r="DQ9" s="776" t="s">
        <v>603</v>
      </c>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595</v>
      </c>
      <c r="BT10" s="774"/>
      <c r="BU10" s="774"/>
      <c r="BV10" s="774"/>
      <c r="BW10" s="774"/>
      <c r="BX10" s="774"/>
      <c r="BY10" s="774"/>
      <c r="BZ10" s="774"/>
      <c r="CA10" s="774"/>
      <c r="CB10" s="774"/>
      <c r="CC10" s="774"/>
      <c r="CD10" s="774"/>
      <c r="CE10" s="774"/>
      <c r="CF10" s="774"/>
      <c r="CG10" s="775"/>
      <c r="CH10" s="776">
        <v>-17</v>
      </c>
      <c r="CI10" s="777"/>
      <c r="CJ10" s="777"/>
      <c r="CK10" s="777"/>
      <c r="CL10" s="778"/>
      <c r="CM10" s="776">
        <v>478</v>
      </c>
      <c r="CN10" s="777"/>
      <c r="CO10" s="777"/>
      <c r="CP10" s="777"/>
      <c r="CQ10" s="778"/>
      <c r="CR10" s="776">
        <v>250</v>
      </c>
      <c r="CS10" s="777"/>
      <c r="CT10" s="777"/>
      <c r="CU10" s="777"/>
      <c r="CV10" s="778"/>
      <c r="CW10" s="776">
        <v>1</v>
      </c>
      <c r="CX10" s="777"/>
      <c r="CY10" s="777"/>
      <c r="CZ10" s="777"/>
      <c r="DA10" s="778"/>
      <c r="DB10" s="776" t="s">
        <v>603</v>
      </c>
      <c r="DC10" s="777"/>
      <c r="DD10" s="777"/>
      <c r="DE10" s="777"/>
      <c r="DF10" s="778"/>
      <c r="DG10" s="776" t="s">
        <v>603</v>
      </c>
      <c r="DH10" s="777"/>
      <c r="DI10" s="777"/>
      <c r="DJ10" s="777"/>
      <c r="DK10" s="778"/>
      <c r="DL10" s="776" t="s">
        <v>603</v>
      </c>
      <c r="DM10" s="777"/>
      <c r="DN10" s="777"/>
      <c r="DO10" s="777"/>
      <c r="DP10" s="778"/>
      <c r="DQ10" s="776" t="s">
        <v>603</v>
      </c>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397</v>
      </c>
      <c r="B23" s="789" t="s">
        <v>398</v>
      </c>
      <c r="C23" s="790"/>
      <c r="D23" s="790"/>
      <c r="E23" s="790"/>
      <c r="F23" s="790"/>
      <c r="G23" s="790"/>
      <c r="H23" s="790"/>
      <c r="I23" s="790"/>
      <c r="J23" s="790"/>
      <c r="K23" s="790"/>
      <c r="L23" s="790"/>
      <c r="M23" s="790"/>
      <c r="N23" s="790"/>
      <c r="O23" s="790"/>
      <c r="P23" s="791"/>
      <c r="Q23" s="792">
        <f>SUM(Q7:U9)</f>
        <v>9662</v>
      </c>
      <c r="R23" s="793"/>
      <c r="S23" s="793"/>
      <c r="T23" s="793"/>
      <c r="U23" s="793"/>
      <c r="V23" s="793">
        <f t="shared" ref="V23" si="0">SUM(V7:Z9)</f>
        <v>9368</v>
      </c>
      <c r="W23" s="793"/>
      <c r="X23" s="793"/>
      <c r="Y23" s="793"/>
      <c r="Z23" s="793"/>
      <c r="AA23" s="793">
        <f t="shared" ref="AA23" si="1">SUM(AA7:AE9)</f>
        <v>294</v>
      </c>
      <c r="AB23" s="793"/>
      <c r="AC23" s="793"/>
      <c r="AD23" s="793"/>
      <c r="AE23" s="794"/>
      <c r="AF23" s="795">
        <v>237</v>
      </c>
      <c r="AG23" s="793"/>
      <c r="AH23" s="793"/>
      <c r="AI23" s="793"/>
      <c r="AJ23" s="796"/>
      <c r="AK23" s="797"/>
      <c r="AL23" s="798"/>
      <c r="AM23" s="798"/>
      <c r="AN23" s="798"/>
      <c r="AO23" s="798"/>
      <c r="AP23" s="793">
        <f t="shared" ref="AP23" si="2">SUM(AP7:AT9)</f>
        <v>9013</v>
      </c>
      <c r="AQ23" s="793"/>
      <c r="AR23" s="793"/>
      <c r="AS23" s="793"/>
      <c r="AT23" s="794"/>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375</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409</v>
      </c>
      <c r="C28" s="750"/>
      <c r="D28" s="750"/>
      <c r="E28" s="750"/>
      <c r="F28" s="750"/>
      <c r="G28" s="750"/>
      <c r="H28" s="750"/>
      <c r="I28" s="750"/>
      <c r="J28" s="750"/>
      <c r="K28" s="750"/>
      <c r="L28" s="750"/>
      <c r="M28" s="750"/>
      <c r="N28" s="750"/>
      <c r="O28" s="750"/>
      <c r="P28" s="751"/>
      <c r="Q28" s="822">
        <v>1249</v>
      </c>
      <c r="R28" s="823"/>
      <c r="S28" s="823"/>
      <c r="T28" s="823"/>
      <c r="U28" s="823"/>
      <c r="V28" s="823">
        <v>1234</v>
      </c>
      <c r="W28" s="823"/>
      <c r="X28" s="823"/>
      <c r="Y28" s="823"/>
      <c r="Z28" s="823"/>
      <c r="AA28" s="823">
        <v>15</v>
      </c>
      <c r="AB28" s="823"/>
      <c r="AC28" s="823"/>
      <c r="AD28" s="823"/>
      <c r="AE28" s="824"/>
      <c r="AF28" s="825">
        <v>15</v>
      </c>
      <c r="AG28" s="823"/>
      <c r="AH28" s="823"/>
      <c r="AI28" s="823"/>
      <c r="AJ28" s="826"/>
      <c r="AK28" s="827">
        <v>98</v>
      </c>
      <c r="AL28" s="828"/>
      <c r="AM28" s="828"/>
      <c r="AN28" s="828"/>
      <c r="AO28" s="828"/>
      <c r="AP28" s="828" t="s">
        <v>597</v>
      </c>
      <c r="AQ28" s="828"/>
      <c r="AR28" s="828"/>
      <c r="AS28" s="828"/>
      <c r="AT28" s="828"/>
      <c r="AU28" s="828" t="s">
        <v>597</v>
      </c>
      <c r="AV28" s="828"/>
      <c r="AW28" s="828"/>
      <c r="AX28" s="828"/>
      <c r="AY28" s="828"/>
      <c r="AZ28" s="829" t="s">
        <v>597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410</v>
      </c>
      <c r="C29" s="781"/>
      <c r="D29" s="781"/>
      <c r="E29" s="781"/>
      <c r="F29" s="781"/>
      <c r="G29" s="781"/>
      <c r="H29" s="781"/>
      <c r="I29" s="781"/>
      <c r="J29" s="781"/>
      <c r="K29" s="781"/>
      <c r="L29" s="781"/>
      <c r="M29" s="781"/>
      <c r="N29" s="781"/>
      <c r="O29" s="781"/>
      <c r="P29" s="782"/>
      <c r="Q29" s="783">
        <v>492</v>
      </c>
      <c r="R29" s="784"/>
      <c r="S29" s="784"/>
      <c r="T29" s="784"/>
      <c r="U29" s="784"/>
      <c r="V29" s="784">
        <v>492</v>
      </c>
      <c r="W29" s="784"/>
      <c r="X29" s="784"/>
      <c r="Y29" s="784"/>
      <c r="Z29" s="784"/>
      <c r="AA29" s="784">
        <v>0</v>
      </c>
      <c r="AB29" s="784"/>
      <c r="AC29" s="784"/>
      <c r="AD29" s="784"/>
      <c r="AE29" s="785"/>
      <c r="AF29" s="786">
        <v>0</v>
      </c>
      <c r="AG29" s="787"/>
      <c r="AH29" s="787"/>
      <c r="AI29" s="787"/>
      <c r="AJ29" s="788"/>
      <c r="AK29" s="834">
        <v>284</v>
      </c>
      <c r="AL29" s="830"/>
      <c r="AM29" s="830"/>
      <c r="AN29" s="830"/>
      <c r="AO29" s="830"/>
      <c r="AP29" s="830" t="s">
        <v>597</v>
      </c>
      <c r="AQ29" s="830"/>
      <c r="AR29" s="830"/>
      <c r="AS29" s="830"/>
      <c r="AT29" s="830"/>
      <c r="AU29" s="830" t="s">
        <v>597</v>
      </c>
      <c r="AV29" s="830"/>
      <c r="AW29" s="830"/>
      <c r="AX29" s="830"/>
      <c r="AY29" s="830"/>
      <c r="AZ29" s="831" t="s">
        <v>597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411</v>
      </c>
      <c r="C30" s="781"/>
      <c r="D30" s="781"/>
      <c r="E30" s="781"/>
      <c r="F30" s="781"/>
      <c r="G30" s="781"/>
      <c r="H30" s="781"/>
      <c r="I30" s="781"/>
      <c r="J30" s="781"/>
      <c r="K30" s="781"/>
      <c r="L30" s="781"/>
      <c r="M30" s="781"/>
      <c r="N30" s="781"/>
      <c r="O30" s="781"/>
      <c r="P30" s="782"/>
      <c r="Q30" s="783">
        <v>67</v>
      </c>
      <c r="R30" s="784"/>
      <c r="S30" s="784"/>
      <c r="T30" s="784"/>
      <c r="U30" s="784"/>
      <c r="V30" s="784">
        <v>47</v>
      </c>
      <c r="W30" s="784"/>
      <c r="X30" s="784"/>
      <c r="Y30" s="784"/>
      <c r="Z30" s="784"/>
      <c r="AA30" s="784">
        <v>20</v>
      </c>
      <c r="AB30" s="784"/>
      <c r="AC30" s="784"/>
      <c r="AD30" s="784"/>
      <c r="AE30" s="785"/>
      <c r="AF30" s="786">
        <v>20</v>
      </c>
      <c r="AG30" s="787"/>
      <c r="AH30" s="787"/>
      <c r="AI30" s="787"/>
      <c r="AJ30" s="788"/>
      <c r="AK30" s="834">
        <v>37</v>
      </c>
      <c r="AL30" s="830"/>
      <c r="AM30" s="830"/>
      <c r="AN30" s="830"/>
      <c r="AO30" s="830"/>
      <c r="AP30" s="830" t="s">
        <v>597</v>
      </c>
      <c r="AQ30" s="830"/>
      <c r="AR30" s="830"/>
      <c r="AS30" s="830"/>
      <c r="AT30" s="830"/>
      <c r="AU30" s="830" t="s">
        <v>597</v>
      </c>
      <c r="AV30" s="830"/>
      <c r="AW30" s="830"/>
      <c r="AX30" s="830"/>
      <c r="AY30" s="830"/>
      <c r="AZ30" s="831" t="s">
        <v>597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412</v>
      </c>
      <c r="C31" s="781"/>
      <c r="D31" s="781"/>
      <c r="E31" s="781"/>
      <c r="F31" s="781"/>
      <c r="G31" s="781"/>
      <c r="H31" s="781"/>
      <c r="I31" s="781"/>
      <c r="J31" s="781"/>
      <c r="K31" s="781"/>
      <c r="L31" s="781"/>
      <c r="M31" s="781"/>
      <c r="N31" s="781"/>
      <c r="O31" s="781"/>
      <c r="P31" s="782"/>
      <c r="Q31" s="783">
        <v>3523</v>
      </c>
      <c r="R31" s="784"/>
      <c r="S31" s="784"/>
      <c r="T31" s="784"/>
      <c r="U31" s="784"/>
      <c r="V31" s="784">
        <v>3366</v>
      </c>
      <c r="W31" s="784"/>
      <c r="X31" s="784"/>
      <c r="Y31" s="784"/>
      <c r="Z31" s="784"/>
      <c r="AA31" s="784">
        <v>157</v>
      </c>
      <c r="AB31" s="784"/>
      <c r="AC31" s="784"/>
      <c r="AD31" s="784"/>
      <c r="AE31" s="785"/>
      <c r="AF31" s="786">
        <v>476</v>
      </c>
      <c r="AG31" s="787"/>
      <c r="AH31" s="787"/>
      <c r="AI31" s="787"/>
      <c r="AJ31" s="788"/>
      <c r="AK31" s="834">
        <v>742</v>
      </c>
      <c r="AL31" s="830"/>
      <c r="AM31" s="830"/>
      <c r="AN31" s="830"/>
      <c r="AO31" s="830"/>
      <c r="AP31" s="830">
        <v>3971</v>
      </c>
      <c r="AQ31" s="830"/>
      <c r="AR31" s="830"/>
      <c r="AS31" s="830"/>
      <c r="AT31" s="830"/>
      <c r="AU31" s="830">
        <v>2299</v>
      </c>
      <c r="AV31" s="830"/>
      <c r="AW31" s="830"/>
      <c r="AX31" s="830"/>
      <c r="AY31" s="830"/>
      <c r="AZ31" s="831" t="s">
        <v>597</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414</v>
      </c>
      <c r="C32" s="781"/>
      <c r="D32" s="781"/>
      <c r="E32" s="781"/>
      <c r="F32" s="781"/>
      <c r="G32" s="781"/>
      <c r="H32" s="781"/>
      <c r="I32" s="781"/>
      <c r="J32" s="781"/>
      <c r="K32" s="781"/>
      <c r="L32" s="781"/>
      <c r="M32" s="781"/>
      <c r="N32" s="781"/>
      <c r="O32" s="781"/>
      <c r="P32" s="782"/>
      <c r="Q32" s="783">
        <v>587</v>
      </c>
      <c r="R32" s="784"/>
      <c r="S32" s="784"/>
      <c r="T32" s="784"/>
      <c r="U32" s="784"/>
      <c r="V32" s="784">
        <v>573</v>
      </c>
      <c r="W32" s="784"/>
      <c r="X32" s="784"/>
      <c r="Y32" s="784"/>
      <c r="Z32" s="784"/>
      <c r="AA32" s="784">
        <v>14</v>
      </c>
      <c r="AB32" s="784"/>
      <c r="AC32" s="784"/>
      <c r="AD32" s="784"/>
      <c r="AE32" s="785"/>
      <c r="AF32" s="786">
        <v>11</v>
      </c>
      <c r="AG32" s="787"/>
      <c r="AH32" s="787"/>
      <c r="AI32" s="787"/>
      <c r="AJ32" s="788"/>
      <c r="AK32" s="834">
        <v>322</v>
      </c>
      <c r="AL32" s="830"/>
      <c r="AM32" s="830"/>
      <c r="AN32" s="830"/>
      <c r="AO32" s="830"/>
      <c r="AP32" s="830">
        <v>6122</v>
      </c>
      <c r="AQ32" s="830"/>
      <c r="AR32" s="830"/>
      <c r="AS32" s="830"/>
      <c r="AT32" s="830"/>
      <c r="AU32" s="830">
        <v>4616</v>
      </c>
      <c r="AV32" s="830"/>
      <c r="AW32" s="830"/>
      <c r="AX32" s="830"/>
      <c r="AY32" s="830"/>
      <c r="AZ32" s="831" t="s">
        <v>597</v>
      </c>
      <c r="BA32" s="831"/>
      <c r="BB32" s="831"/>
      <c r="BC32" s="831"/>
      <c r="BD32" s="831"/>
      <c r="BE32" s="832" t="s">
        <v>415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397</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522</v>
      </c>
      <c r="AG63" s="844"/>
      <c r="AH63" s="844"/>
      <c r="AI63" s="844"/>
      <c r="AJ63" s="845"/>
      <c r="AK63" s="846"/>
      <c r="AL63" s="841"/>
      <c r="AM63" s="841"/>
      <c r="AN63" s="841"/>
      <c r="AO63" s="841"/>
      <c r="AP63" s="844">
        <f>SUM(AP28:AT32)</f>
        <v>10093</v>
      </c>
      <c r="AQ63" s="844"/>
      <c r="AR63" s="844"/>
      <c r="AS63" s="844"/>
      <c r="AT63" s="844"/>
      <c r="AU63" s="844">
        <f>SUM(AU28:AY32)</f>
        <v>6915</v>
      </c>
      <c r="AV63" s="844"/>
      <c r="AW63" s="844"/>
      <c r="AX63" s="844"/>
      <c r="AY63" s="844"/>
      <c r="AZ63" s="848"/>
      <c r="BA63" s="848"/>
      <c r="BB63" s="848"/>
      <c r="BC63" s="848"/>
      <c r="BD63" s="848"/>
      <c r="BE63" s="849"/>
      <c r="BF63" s="849"/>
      <c r="BG63" s="849"/>
      <c r="BH63" s="849"/>
      <c r="BI63" s="850"/>
      <c r="BJ63" s="851" t="s">
        <v>394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419</v>
      </c>
      <c r="B66" s="728"/>
      <c r="C66" s="728"/>
      <c r="D66" s="728"/>
      <c r="E66" s="728"/>
      <c r="F66" s="728"/>
      <c r="G66" s="728"/>
      <c r="H66" s="728"/>
      <c r="I66" s="728"/>
      <c r="J66" s="728"/>
      <c r="K66" s="728"/>
      <c r="L66" s="728"/>
      <c r="M66" s="728"/>
      <c r="N66" s="728"/>
      <c r="O66" s="728"/>
      <c r="P66" s="729"/>
      <c r="Q66" s="733" t="s">
        <v>401</v>
      </c>
      <c r="R66" s="734"/>
      <c r="S66" s="734"/>
      <c r="T66" s="734"/>
      <c r="U66" s="735"/>
      <c r="V66" s="733" t="s">
        <v>402</v>
      </c>
      <c r="W66" s="734"/>
      <c r="X66" s="734"/>
      <c r="Y66" s="734"/>
      <c r="Z66" s="735"/>
      <c r="AA66" s="733" t="s">
        <v>403</v>
      </c>
      <c r="AB66" s="734"/>
      <c r="AC66" s="734"/>
      <c r="AD66" s="734"/>
      <c r="AE66" s="735"/>
      <c r="AF66" s="854" t="s">
        <v>404</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581</v>
      </c>
      <c r="C68" s="870"/>
      <c r="D68" s="870"/>
      <c r="E68" s="870"/>
      <c r="F68" s="870"/>
      <c r="G68" s="870"/>
      <c r="H68" s="870"/>
      <c r="I68" s="870"/>
      <c r="J68" s="870"/>
      <c r="K68" s="870"/>
      <c r="L68" s="870"/>
      <c r="M68" s="870"/>
      <c r="N68" s="870"/>
      <c r="O68" s="870"/>
      <c r="P68" s="871"/>
      <c r="Q68" s="872">
        <v>278</v>
      </c>
      <c r="R68" s="866"/>
      <c r="S68" s="866"/>
      <c r="T68" s="866"/>
      <c r="U68" s="866"/>
      <c r="V68" s="866">
        <v>252</v>
      </c>
      <c r="W68" s="866"/>
      <c r="X68" s="866"/>
      <c r="Y68" s="866"/>
      <c r="Z68" s="866"/>
      <c r="AA68" s="866">
        <v>26</v>
      </c>
      <c r="AB68" s="866"/>
      <c r="AC68" s="866"/>
      <c r="AD68" s="866"/>
      <c r="AE68" s="866"/>
      <c r="AF68" s="866">
        <v>26</v>
      </c>
      <c r="AG68" s="866"/>
      <c r="AH68" s="866"/>
      <c r="AI68" s="866"/>
      <c r="AJ68" s="866"/>
      <c r="AK68" s="866" t="s">
        <v>603</v>
      </c>
      <c r="AL68" s="866"/>
      <c r="AM68" s="866"/>
      <c r="AN68" s="866"/>
      <c r="AO68" s="866"/>
      <c r="AP68" s="866" t="s">
        <v>603</v>
      </c>
      <c r="AQ68" s="866"/>
      <c r="AR68" s="866"/>
      <c r="AS68" s="866"/>
      <c r="AT68" s="866"/>
      <c r="AU68" s="866" t="s">
        <v>603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582</v>
      </c>
      <c r="C69" s="874"/>
      <c r="D69" s="874"/>
      <c r="E69" s="874"/>
      <c r="F69" s="874"/>
      <c r="G69" s="874"/>
      <c r="H69" s="874"/>
      <c r="I69" s="874"/>
      <c r="J69" s="874"/>
      <c r="K69" s="874"/>
      <c r="L69" s="874"/>
      <c r="M69" s="874"/>
      <c r="N69" s="874"/>
      <c r="O69" s="874"/>
      <c r="P69" s="875"/>
      <c r="Q69" s="876">
        <v>8498</v>
      </c>
      <c r="R69" s="830"/>
      <c r="S69" s="830"/>
      <c r="T69" s="830"/>
      <c r="U69" s="830"/>
      <c r="V69" s="830">
        <v>8218</v>
      </c>
      <c r="W69" s="830"/>
      <c r="X69" s="830"/>
      <c r="Y69" s="830"/>
      <c r="Z69" s="830"/>
      <c r="AA69" s="830">
        <v>280</v>
      </c>
      <c r="AB69" s="830"/>
      <c r="AC69" s="830"/>
      <c r="AD69" s="830"/>
      <c r="AE69" s="830"/>
      <c r="AF69" s="830">
        <v>280</v>
      </c>
      <c r="AG69" s="830"/>
      <c r="AH69" s="830"/>
      <c r="AI69" s="830"/>
      <c r="AJ69" s="830"/>
      <c r="AK69" s="830">
        <v>63</v>
      </c>
      <c r="AL69" s="830"/>
      <c r="AM69" s="830"/>
      <c r="AN69" s="830"/>
      <c r="AO69" s="830"/>
      <c r="AP69" s="830" t="s">
        <v>603</v>
      </c>
      <c r="AQ69" s="830"/>
      <c r="AR69" s="830"/>
      <c r="AS69" s="830"/>
      <c r="AT69" s="830"/>
      <c r="AU69" s="830" t="s">
        <v>603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583</v>
      </c>
      <c r="C70" s="874"/>
      <c r="D70" s="874"/>
      <c r="E70" s="874"/>
      <c r="F70" s="874"/>
      <c r="G70" s="874"/>
      <c r="H70" s="874"/>
      <c r="I70" s="874"/>
      <c r="J70" s="874"/>
      <c r="K70" s="874"/>
      <c r="L70" s="874"/>
      <c r="M70" s="874"/>
      <c r="N70" s="874"/>
      <c r="O70" s="874"/>
      <c r="P70" s="875"/>
      <c r="Q70" s="876">
        <v>1539</v>
      </c>
      <c r="R70" s="830"/>
      <c r="S70" s="830"/>
      <c r="T70" s="830"/>
      <c r="U70" s="830"/>
      <c r="V70" s="830">
        <v>1502</v>
      </c>
      <c r="W70" s="830"/>
      <c r="X70" s="830"/>
      <c r="Y70" s="830"/>
      <c r="Z70" s="830"/>
      <c r="AA70" s="830">
        <v>37</v>
      </c>
      <c r="AB70" s="830"/>
      <c r="AC70" s="830"/>
      <c r="AD70" s="830"/>
      <c r="AE70" s="830"/>
      <c r="AF70" s="830">
        <v>16</v>
      </c>
      <c r="AG70" s="830"/>
      <c r="AH70" s="830"/>
      <c r="AI70" s="830"/>
      <c r="AJ70" s="830"/>
      <c r="AK70" s="830" t="s">
        <v>603</v>
      </c>
      <c r="AL70" s="830"/>
      <c r="AM70" s="830"/>
      <c r="AN70" s="830"/>
      <c r="AO70" s="830"/>
      <c r="AP70" s="830" t="s">
        <v>603</v>
      </c>
      <c r="AQ70" s="830"/>
      <c r="AR70" s="830"/>
      <c r="AS70" s="830"/>
      <c r="AT70" s="830"/>
      <c r="AU70" s="830" t="s">
        <v>603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584</v>
      </c>
      <c r="C71" s="874"/>
      <c r="D71" s="874"/>
      <c r="E71" s="874"/>
      <c r="F71" s="874"/>
      <c r="G71" s="874"/>
      <c r="H71" s="874"/>
      <c r="I71" s="874"/>
      <c r="J71" s="874"/>
      <c r="K71" s="874"/>
      <c r="L71" s="874"/>
      <c r="M71" s="874"/>
      <c r="N71" s="874"/>
      <c r="O71" s="874"/>
      <c r="P71" s="875"/>
      <c r="Q71" s="876">
        <v>1663</v>
      </c>
      <c r="R71" s="830"/>
      <c r="S71" s="830"/>
      <c r="T71" s="830"/>
      <c r="U71" s="830"/>
      <c r="V71" s="830">
        <v>1585</v>
      </c>
      <c r="W71" s="830"/>
      <c r="X71" s="830"/>
      <c r="Y71" s="830"/>
      <c r="Z71" s="830"/>
      <c r="AA71" s="830">
        <v>78</v>
      </c>
      <c r="AB71" s="830"/>
      <c r="AC71" s="830"/>
      <c r="AD71" s="830"/>
      <c r="AE71" s="830"/>
      <c r="AF71" s="830">
        <v>68</v>
      </c>
      <c r="AG71" s="830"/>
      <c r="AH71" s="830"/>
      <c r="AI71" s="830"/>
      <c r="AJ71" s="830"/>
      <c r="AK71" s="830" t="s">
        <v>603</v>
      </c>
      <c r="AL71" s="830"/>
      <c r="AM71" s="830"/>
      <c r="AN71" s="830"/>
      <c r="AO71" s="830"/>
      <c r="AP71" s="830">
        <v>1404</v>
      </c>
      <c r="AQ71" s="830"/>
      <c r="AR71" s="830"/>
      <c r="AS71" s="830"/>
      <c r="AT71" s="830"/>
      <c r="AU71" s="830">
        <v>171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585</v>
      </c>
      <c r="C72" s="874"/>
      <c r="D72" s="874"/>
      <c r="E72" s="874"/>
      <c r="F72" s="874"/>
      <c r="G72" s="874"/>
      <c r="H72" s="874"/>
      <c r="I72" s="874"/>
      <c r="J72" s="874"/>
      <c r="K72" s="874"/>
      <c r="L72" s="874"/>
      <c r="M72" s="874"/>
      <c r="N72" s="874"/>
      <c r="O72" s="874"/>
      <c r="P72" s="875"/>
      <c r="Q72" s="876">
        <v>5926</v>
      </c>
      <c r="R72" s="830"/>
      <c r="S72" s="830"/>
      <c r="T72" s="830"/>
      <c r="U72" s="830"/>
      <c r="V72" s="830">
        <v>5695</v>
      </c>
      <c r="W72" s="830"/>
      <c r="X72" s="830"/>
      <c r="Y72" s="830"/>
      <c r="Z72" s="830"/>
      <c r="AA72" s="830">
        <v>231</v>
      </c>
      <c r="AB72" s="830"/>
      <c r="AC72" s="830"/>
      <c r="AD72" s="830"/>
      <c r="AE72" s="830"/>
      <c r="AF72" s="830">
        <v>231</v>
      </c>
      <c r="AG72" s="830"/>
      <c r="AH72" s="830"/>
      <c r="AI72" s="830"/>
      <c r="AJ72" s="830"/>
      <c r="AK72" s="830" t="s">
        <v>603</v>
      </c>
      <c r="AL72" s="830"/>
      <c r="AM72" s="830"/>
      <c r="AN72" s="830"/>
      <c r="AO72" s="830"/>
      <c r="AP72" s="830" t="s">
        <v>603</v>
      </c>
      <c r="AQ72" s="830"/>
      <c r="AR72" s="830"/>
      <c r="AS72" s="830"/>
      <c r="AT72" s="830"/>
      <c r="AU72" s="830" t="s">
        <v>603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586</v>
      </c>
      <c r="C73" s="874"/>
      <c r="D73" s="874"/>
      <c r="E73" s="874"/>
      <c r="F73" s="874"/>
      <c r="G73" s="874"/>
      <c r="H73" s="874"/>
      <c r="I73" s="874"/>
      <c r="J73" s="874"/>
      <c r="K73" s="874"/>
      <c r="L73" s="874"/>
      <c r="M73" s="874"/>
      <c r="N73" s="874"/>
      <c r="O73" s="874"/>
      <c r="P73" s="875"/>
      <c r="Q73" s="876">
        <v>252</v>
      </c>
      <c r="R73" s="830"/>
      <c r="S73" s="830"/>
      <c r="T73" s="830"/>
      <c r="U73" s="830"/>
      <c r="V73" s="830">
        <v>196</v>
      </c>
      <c r="W73" s="830"/>
      <c r="X73" s="830"/>
      <c r="Y73" s="830"/>
      <c r="Z73" s="830"/>
      <c r="AA73" s="830">
        <v>56</v>
      </c>
      <c r="AB73" s="830"/>
      <c r="AC73" s="830"/>
      <c r="AD73" s="830"/>
      <c r="AE73" s="830"/>
      <c r="AF73" s="830">
        <v>56</v>
      </c>
      <c r="AG73" s="830"/>
      <c r="AH73" s="830"/>
      <c r="AI73" s="830"/>
      <c r="AJ73" s="830"/>
      <c r="AK73" s="830" t="s">
        <v>603</v>
      </c>
      <c r="AL73" s="830"/>
      <c r="AM73" s="830"/>
      <c r="AN73" s="830"/>
      <c r="AO73" s="830"/>
      <c r="AP73" s="830" t="s">
        <v>603</v>
      </c>
      <c r="AQ73" s="830"/>
      <c r="AR73" s="830"/>
      <c r="AS73" s="830"/>
      <c r="AT73" s="830"/>
      <c r="AU73" s="830" t="s">
        <v>603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587</v>
      </c>
      <c r="C74" s="874"/>
      <c r="D74" s="874"/>
      <c r="E74" s="874"/>
      <c r="F74" s="874"/>
      <c r="G74" s="874"/>
      <c r="H74" s="874"/>
      <c r="I74" s="874"/>
      <c r="J74" s="874"/>
      <c r="K74" s="874"/>
      <c r="L74" s="874"/>
      <c r="M74" s="874"/>
      <c r="N74" s="874"/>
      <c r="O74" s="874"/>
      <c r="P74" s="875"/>
      <c r="Q74" s="876">
        <v>158</v>
      </c>
      <c r="R74" s="830"/>
      <c r="S74" s="830"/>
      <c r="T74" s="830"/>
      <c r="U74" s="830"/>
      <c r="V74" s="830">
        <v>156</v>
      </c>
      <c r="W74" s="830"/>
      <c r="X74" s="830"/>
      <c r="Y74" s="830"/>
      <c r="Z74" s="830"/>
      <c r="AA74" s="830">
        <v>2</v>
      </c>
      <c r="AB74" s="830"/>
      <c r="AC74" s="830"/>
      <c r="AD74" s="830"/>
      <c r="AE74" s="830"/>
      <c r="AF74" s="830">
        <v>2</v>
      </c>
      <c r="AG74" s="830"/>
      <c r="AH74" s="830"/>
      <c r="AI74" s="830"/>
      <c r="AJ74" s="830"/>
      <c r="AK74" s="830" t="s">
        <v>603</v>
      </c>
      <c r="AL74" s="830"/>
      <c r="AM74" s="830"/>
      <c r="AN74" s="830"/>
      <c r="AO74" s="830"/>
      <c r="AP74" s="830" t="s">
        <v>603</v>
      </c>
      <c r="AQ74" s="830"/>
      <c r="AR74" s="830"/>
      <c r="AS74" s="830"/>
      <c r="AT74" s="830"/>
      <c r="AU74" s="830" t="s">
        <v>603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588</v>
      </c>
      <c r="C75" s="874"/>
      <c r="D75" s="874"/>
      <c r="E75" s="874"/>
      <c r="F75" s="874"/>
      <c r="G75" s="874"/>
      <c r="H75" s="874"/>
      <c r="I75" s="874"/>
      <c r="J75" s="874"/>
      <c r="K75" s="874"/>
      <c r="L75" s="874"/>
      <c r="M75" s="874"/>
      <c r="N75" s="874"/>
      <c r="O75" s="874"/>
      <c r="P75" s="875"/>
      <c r="Q75" s="877">
        <v>167997</v>
      </c>
      <c r="R75" s="878"/>
      <c r="S75" s="878"/>
      <c r="T75" s="878"/>
      <c r="U75" s="834"/>
      <c r="V75" s="879">
        <v>167997</v>
      </c>
      <c r="W75" s="878"/>
      <c r="X75" s="878"/>
      <c r="Y75" s="878"/>
      <c r="Z75" s="834"/>
      <c r="AA75" s="879">
        <v>0</v>
      </c>
      <c r="AB75" s="878"/>
      <c r="AC75" s="878"/>
      <c r="AD75" s="878"/>
      <c r="AE75" s="834"/>
      <c r="AF75" s="879">
        <v>0</v>
      </c>
      <c r="AG75" s="878"/>
      <c r="AH75" s="878"/>
      <c r="AI75" s="878"/>
      <c r="AJ75" s="834"/>
      <c r="AK75" s="879">
        <v>1059</v>
      </c>
      <c r="AL75" s="878"/>
      <c r="AM75" s="878"/>
      <c r="AN75" s="878"/>
      <c r="AO75" s="834"/>
      <c r="AP75" s="879" t="s">
        <v>605</v>
      </c>
      <c r="AQ75" s="878"/>
      <c r="AR75" s="878"/>
      <c r="AS75" s="878"/>
      <c r="AT75" s="834"/>
      <c r="AU75" s="879" t="s">
        <v>603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589</v>
      </c>
      <c r="C76" s="874"/>
      <c r="D76" s="874"/>
      <c r="E76" s="874"/>
      <c r="F76" s="874"/>
      <c r="G76" s="874"/>
      <c r="H76" s="874"/>
      <c r="I76" s="874"/>
      <c r="J76" s="874"/>
      <c r="K76" s="874"/>
      <c r="L76" s="874"/>
      <c r="M76" s="874"/>
      <c r="N76" s="874"/>
      <c r="O76" s="874"/>
      <c r="P76" s="875"/>
      <c r="Q76" s="877">
        <v>6</v>
      </c>
      <c r="R76" s="878"/>
      <c r="S76" s="878"/>
      <c r="T76" s="878"/>
      <c r="U76" s="834"/>
      <c r="V76" s="879">
        <v>3</v>
      </c>
      <c r="W76" s="878"/>
      <c r="X76" s="878"/>
      <c r="Y76" s="878"/>
      <c r="Z76" s="834"/>
      <c r="AA76" s="879">
        <v>3</v>
      </c>
      <c r="AB76" s="878"/>
      <c r="AC76" s="878"/>
      <c r="AD76" s="878"/>
      <c r="AE76" s="834"/>
      <c r="AF76" s="879">
        <v>3</v>
      </c>
      <c r="AG76" s="878"/>
      <c r="AH76" s="878"/>
      <c r="AI76" s="878"/>
      <c r="AJ76" s="834"/>
      <c r="AK76" s="879" t="s">
        <v>603</v>
      </c>
      <c r="AL76" s="878"/>
      <c r="AM76" s="878"/>
      <c r="AN76" s="878"/>
      <c r="AO76" s="834"/>
      <c r="AP76" s="879" t="s">
        <v>603</v>
      </c>
      <c r="AQ76" s="878"/>
      <c r="AR76" s="878"/>
      <c r="AS76" s="878"/>
      <c r="AT76" s="834"/>
      <c r="AU76" s="879" t="s">
        <v>603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t="s">
        <v>590</v>
      </c>
      <c r="C77" s="874"/>
      <c r="D77" s="874"/>
      <c r="E77" s="874"/>
      <c r="F77" s="874"/>
      <c r="G77" s="874"/>
      <c r="H77" s="874"/>
      <c r="I77" s="874"/>
      <c r="J77" s="874"/>
      <c r="K77" s="874"/>
      <c r="L77" s="874"/>
      <c r="M77" s="874"/>
      <c r="N77" s="874"/>
      <c r="O77" s="874"/>
      <c r="P77" s="875"/>
      <c r="Q77" s="877">
        <v>7</v>
      </c>
      <c r="R77" s="878"/>
      <c r="S77" s="878"/>
      <c r="T77" s="878"/>
      <c r="U77" s="834"/>
      <c r="V77" s="879">
        <v>5</v>
      </c>
      <c r="W77" s="878"/>
      <c r="X77" s="878"/>
      <c r="Y77" s="878"/>
      <c r="Z77" s="834"/>
      <c r="AA77" s="879">
        <v>2</v>
      </c>
      <c r="AB77" s="878"/>
      <c r="AC77" s="878"/>
      <c r="AD77" s="878"/>
      <c r="AE77" s="834"/>
      <c r="AF77" s="879">
        <v>2</v>
      </c>
      <c r="AG77" s="878"/>
      <c r="AH77" s="878"/>
      <c r="AI77" s="878"/>
      <c r="AJ77" s="834"/>
      <c r="AK77" s="879" t="s">
        <v>603</v>
      </c>
      <c r="AL77" s="878"/>
      <c r="AM77" s="878"/>
      <c r="AN77" s="878"/>
      <c r="AO77" s="834"/>
      <c r="AP77" s="879" t="s">
        <v>603</v>
      </c>
      <c r="AQ77" s="878"/>
      <c r="AR77" s="878"/>
      <c r="AS77" s="878"/>
      <c r="AT77" s="834"/>
      <c r="AU77" s="879" t="s">
        <v>603</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t="s">
        <v>591</v>
      </c>
      <c r="C78" s="874"/>
      <c r="D78" s="874"/>
      <c r="E78" s="874"/>
      <c r="F78" s="874"/>
      <c r="G78" s="874"/>
      <c r="H78" s="874"/>
      <c r="I78" s="874"/>
      <c r="J78" s="874"/>
      <c r="K78" s="874"/>
      <c r="L78" s="874"/>
      <c r="M78" s="874"/>
      <c r="N78" s="874"/>
      <c r="O78" s="874"/>
      <c r="P78" s="875"/>
      <c r="Q78" s="876">
        <v>1482</v>
      </c>
      <c r="R78" s="830"/>
      <c r="S78" s="830"/>
      <c r="T78" s="830"/>
      <c r="U78" s="830"/>
      <c r="V78" s="830">
        <v>1464</v>
      </c>
      <c r="W78" s="830"/>
      <c r="X78" s="830"/>
      <c r="Y78" s="830"/>
      <c r="Z78" s="830"/>
      <c r="AA78" s="830">
        <v>18</v>
      </c>
      <c r="AB78" s="830"/>
      <c r="AC78" s="830"/>
      <c r="AD78" s="830"/>
      <c r="AE78" s="830"/>
      <c r="AF78" s="830">
        <v>18</v>
      </c>
      <c r="AG78" s="830"/>
      <c r="AH78" s="830"/>
      <c r="AI78" s="830"/>
      <c r="AJ78" s="830"/>
      <c r="AK78" s="830" t="s">
        <v>603</v>
      </c>
      <c r="AL78" s="830"/>
      <c r="AM78" s="830"/>
      <c r="AN78" s="830"/>
      <c r="AO78" s="830"/>
      <c r="AP78" s="830">
        <v>345</v>
      </c>
      <c r="AQ78" s="830"/>
      <c r="AR78" s="830"/>
      <c r="AS78" s="830"/>
      <c r="AT78" s="830"/>
      <c r="AU78" s="830" t="s">
        <v>603</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397</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SUM(AF68:AJ78)</f>
        <v>702</v>
      </c>
      <c r="AG88" s="844"/>
      <c r="AH88" s="844"/>
      <c r="AI88" s="844"/>
      <c r="AJ88" s="844"/>
      <c r="AK88" s="841"/>
      <c r="AL88" s="841"/>
      <c r="AM88" s="841"/>
      <c r="AN88" s="841"/>
      <c r="AO88" s="841"/>
      <c r="AP88" s="844">
        <f t="shared" ref="AP88" si="3">SUM(AP68:AT78)</f>
        <v>1749</v>
      </c>
      <c r="AQ88" s="844"/>
      <c r="AR88" s="844"/>
      <c r="AS88" s="844"/>
      <c r="AT88" s="844"/>
      <c r="AU88" s="844">
        <f t="shared" ref="AU88" si="4">SUM(AU68:AY78)</f>
        <v>171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SUM(CR7:CV10)</f>
        <v>319</v>
      </c>
      <c r="CS102" s="852"/>
      <c r="CT102" s="852"/>
      <c r="CU102" s="852"/>
      <c r="CV102" s="891"/>
      <c r="CW102" s="890">
        <f t="shared" ref="CW102" si="5">SUM(CW7:DA10)</f>
        <v>56</v>
      </c>
      <c r="CX102" s="852"/>
      <c r="CY102" s="852"/>
      <c r="CZ102" s="852"/>
      <c r="DA102" s="891"/>
      <c r="DB102" s="890" t="s">
        <v>604</v>
      </c>
      <c r="DC102" s="852"/>
      <c r="DD102" s="852"/>
      <c r="DE102" s="852"/>
      <c r="DF102" s="891"/>
      <c r="DG102" s="890" t="s">
        <v>604</v>
      </c>
      <c r="DH102" s="852"/>
      <c r="DI102" s="852"/>
      <c r="DJ102" s="852"/>
      <c r="DK102" s="891"/>
      <c r="DL102" s="890" t="s">
        <v>604</v>
      </c>
      <c r="DM102" s="852"/>
      <c r="DN102" s="852"/>
      <c r="DO102" s="852"/>
      <c r="DP102" s="891"/>
      <c r="DQ102" s="890" t="s">
        <v>604</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312</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312</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312</v>
      </c>
      <c r="DR109" s="893"/>
      <c r="DS109" s="893"/>
      <c r="DT109" s="893"/>
      <c r="DU109" s="894"/>
      <c r="DV109" s="892" t="s">
        <v>434</v>
      </c>
      <c r="DW109" s="893"/>
      <c r="DX109" s="893"/>
      <c r="DY109" s="893"/>
      <c r="DZ109" s="895"/>
    </row>
    <row r="110" spans="1:131" s="230" customFormat="1" ht="26.25" customHeight="1">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1041582</v>
      </c>
      <c r="AB110" s="900"/>
      <c r="AC110" s="900"/>
      <c r="AD110" s="900"/>
      <c r="AE110" s="901"/>
      <c r="AF110" s="902">
        <v>986495</v>
      </c>
      <c r="AG110" s="900"/>
      <c r="AH110" s="900"/>
      <c r="AI110" s="900"/>
      <c r="AJ110" s="901"/>
      <c r="AK110" s="902">
        <v>1000947</v>
      </c>
      <c r="AL110" s="900"/>
      <c r="AM110" s="900"/>
      <c r="AN110" s="900"/>
      <c r="AO110" s="901"/>
      <c r="AP110" s="903">
        <v>24.8</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9688663</v>
      </c>
      <c r="BR110" s="931"/>
      <c r="BS110" s="931"/>
      <c r="BT110" s="931"/>
      <c r="BU110" s="931"/>
      <c r="BV110" s="931">
        <v>9311736</v>
      </c>
      <c r="BW110" s="931"/>
      <c r="BX110" s="931"/>
      <c r="BY110" s="931"/>
      <c r="BZ110" s="931"/>
      <c r="CA110" s="931">
        <v>9012853</v>
      </c>
      <c r="CB110" s="931"/>
      <c r="CC110" s="931"/>
      <c r="CD110" s="931"/>
      <c r="CE110" s="931"/>
      <c r="CF110" s="944">
        <v>223.2</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394</v>
      </c>
      <c r="DM110" s="931"/>
      <c r="DN110" s="931"/>
      <c r="DO110" s="931"/>
      <c r="DP110" s="931"/>
      <c r="DQ110" s="931" t="s">
        <v>131</v>
      </c>
      <c r="DR110" s="931"/>
      <c r="DS110" s="931"/>
      <c r="DT110" s="931"/>
      <c r="DU110" s="931"/>
      <c r="DV110" s="932" t="s">
        <v>440</v>
      </c>
      <c r="DW110" s="932"/>
      <c r="DX110" s="932"/>
      <c r="DY110" s="932"/>
      <c r="DZ110" s="933"/>
    </row>
    <row r="111" spans="1:131" s="230" customFormat="1" ht="26.25" customHeight="1">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440</v>
      </c>
      <c r="AB111" s="938"/>
      <c r="AC111" s="938"/>
      <c r="AD111" s="938"/>
      <c r="AE111" s="939"/>
      <c r="AF111" s="940" t="s">
        <v>394</v>
      </c>
      <c r="AG111" s="938"/>
      <c r="AH111" s="938"/>
      <c r="AI111" s="938"/>
      <c r="AJ111" s="939"/>
      <c r="AK111" s="940" t="s">
        <v>394</v>
      </c>
      <c r="AL111" s="938"/>
      <c r="AM111" s="938"/>
      <c r="AN111" s="938"/>
      <c r="AO111" s="939"/>
      <c r="AP111" s="941" t="s">
        <v>131</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v>227047</v>
      </c>
      <c r="BR111" s="926"/>
      <c r="BS111" s="926"/>
      <c r="BT111" s="926"/>
      <c r="BU111" s="926"/>
      <c r="BV111" s="926">
        <v>199469</v>
      </c>
      <c r="BW111" s="926"/>
      <c r="BX111" s="926"/>
      <c r="BY111" s="926"/>
      <c r="BZ111" s="926"/>
      <c r="CA111" s="926">
        <v>171891</v>
      </c>
      <c r="CB111" s="926"/>
      <c r="CC111" s="926"/>
      <c r="CD111" s="926"/>
      <c r="CE111" s="926"/>
      <c r="CF111" s="920">
        <v>4.3</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394</v>
      </c>
      <c r="DM111" s="926"/>
      <c r="DN111" s="926"/>
      <c r="DO111" s="926"/>
      <c r="DP111" s="926"/>
      <c r="DQ111" s="926" t="s">
        <v>131</v>
      </c>
      <c r="DR111" s="926"/>
      <c r="DS111" s="926"/>
      <c r="DT111" s="926"/>
      <c r="DU111" s="926"/>
      <c r="DV111" s="927" t="s">
        <v>131</v>
      </c>
      <c r="DW111" s="927"/>
      <c r="DX111" s="927"/>
      <c r="DY111" s="927"/>
      <c r="DZ111" s="928"/>
    </row>
    <row r="112" spans="1:131" s="230" customFormat="1" ht="26.25" customHeight="1">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440</v>
      </c>
      <c r="AG112" s="959"/>
      <c r="AH112" s="959"/>
      <c r="AI112" s="959"/>
      <c r="AJ112" s="960"/>
      <c r="AK112" s="961" t="s">
        <v>440</v>
      </c>
      <c r="AL112" s="959"/>
      <c r="AM112" s="959"/>
      <c r="AN112" s="959"/>
      <c r="AO112" s="960"/>
      <c r="AP112" s="962" t="s">
        <v>394</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7588287</v>
      </c>
      <c r="BR112" s="926"/>
      <c r="BS112" s="926"/>
      <c r="BT112" s="926"/>
      <c r="BU112" s="926"/>
      <c r="BV112" s="926">
        <v>6722611</v>
      </c>
      <c r="BW112" s="926"/>
      <c r="BX112" s="926"/>
      <c r="BY112" s="926"/>
      <c r="BZ112" s="926"/>
      <c r="CA112" s="926">
        <v>6915108</v>
      </c>
      <c r="CB112" s="926"/>
      <c r="CC112" s="926"/>
      <c r="CD112" s="926"/>
      <c r="CE112" s="926"/>
      <c r="CF112" s="920">
        <v>171.3</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440</v>
      </c>
      <c r="DH112" s="926"/>
      <c r="DI112" s="926"/>
      <c r="DJ112" s="926"/>
      <c r="DK112" s="926"/>
      <c r="DL112" s="926" t="s">
        <v>440</v>
      </c>
      <c r="DM112" s="926"/>
      <c r="DN112" s="926"/>
      <c r="DO112" s="926"/>
      <c r="DP112" s="926"/>
      <c r="DQ112" s="926" t="s">
        <v>131</v>
      </c>
      <c r="DR112" s="926"/>
      <c r="DS112" s="926"/>
      <c r="DT112" s="926"/>
      <c r="DU112" s="926"/>
      <c r="DV112" s="927" t="s">
        <v>440</v>
      </c>
      <c r="DW112" s="927"/>
      <c r="DX112" s="927"/>
      <c r="DY112" s="927"/>
      <c r="DZ112" s="928"/>
    </row>
    <row r="113" spans="1:130" s="230" customFormat="1" ht="26.25" customHeight="1">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417608</v>
      </c>
      <c r="AB113" s="938"/>
      <c r="AC113" s="938"/>
      <c r="AD113" s="938"/>
      <c r="AE113" s="939"/>
      <c r="AF113" s="940">
        <v>551624</v>
      </c>
      <c r="AG113" s="938"/>
      <c r="AH113" s="938"/>
      <c r="AI113" s="938"/>
      <c r="AJ113" s="939"/>
      <c r="AK113" s="940">
        <v>599651</v>
      </c>
      <c r="AL113" s="938"/>
      <c r="AM113" s="938"/>
      <c r="AN113" s="938"/>
      <c r="AO113" s="939"/>
      <c r="AP113" s="941">
        <v>14.9</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260874</v>
      </c>
      <c r="BR113" s="926"/>
      <c r="BS113" s="926"/>
      <c r="BT113" s="926"/>
      <c r="BU113" s="926"/>
      <c r="BV113" s="926">
        <v>234178</v>
      </c>
      <c r="BW113" s="926"/>
      <c r="BX113" s="926"/>
      <c r="BY113" s="926"/>
      <c r="BZ113" s="926"/>
      <c r="CA113" s="926">
        <v>171256</v>
      </c>
      <c r="CB113" s="926"/>
      <c r="CC113" s="926"/>
      <c r="CD113" s="926"/>
      <c r="CE113" s="926"/>
      <c r="CF113" s="920">
        <v>4.2</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440</v>
      </c>
      <c r="DH113" s="959"/>
      <c r="DI113" s="959"/>
      <c r="DJ113" s="959"/>
      <c r="DK113" s="960"/>
      <c r="DL113" s="961" t="s">
        <v>394</v>
      </c>
      <c r="DM113" s="959"/>
      <c r="DN113" s="959"/>
      <c r="DO113" s="959"/>
      <c r="DP113" s="960"/>
      <c r="DQ113" s="961" t="s">
        <v>440</v>
      </c>
      <c r="DR113" s="959"/>
      <c r="DS113" s="959"/>
      <c r="DT113" s="959"/>
      <c r="DU113" s="960"/>
      <c r="DV113" s="962" t="s">
        <v>440</v>
      </c>
      <c r="DW113" s="963"/>
      <c r="DX113" s="963"/>
      <c r="DY113" s="963"/>
      <c r="DZ113" s="964"/>
    </row>
    <row r="114" spans="1:130" s="230" customFormat="1" ht="26.25" customHeight="1">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42449</v>
      </c>
      <c r="AB114" s="959"/>
      <c r="AC114" s="959"/>
      <c r="AD114" s="959"/>
      <c r="AE114" s="960"/>
      <c r="AF114" s="961">
        <v>44611</v>
      </c>
      <c r="AG114" s="959"/>
      <c r="AH114" s="959"/>
      <c r="AI114" s="959"/>
      <c r="AJ114" s="960"/>
      <c r="AK114" s="961">
        <v>30199</v>
      </c>
      <c r="AL114" s="959"/>
      <c r="AM114" s="959"/>
      <c r="AN114" s="959"/>
      <c r="AO114" s="960"/>
      <c r="AP114" s="962">
        <v>0.7</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565468</v>
      </c>
      <c r="BR114" s="926"/>
      <c r="BS114" s="926"/>
      <c r="BT114" s="926"/>
      <c r="BU114" s="926"/>
      <c r="BV114" s="926">
        <v>536452</v>
      </c>
      <c r="BW114" s="926"/>
      <c r="BX114" s="926"/>
      <c r="BY114" s="926"/>
      <c r="BZ114" s="926"/>
      <c r="CA114" s="926">
        <v>580854</v>
      </c>
      <c r="CB114" s="926"/>
      <c r="CC114" s="926"/>
      <c r="CD114" s="926"/>
      <c r="CE114" s="926"/>
      <c r="CF114" s="920">
        <v>14.4</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394</v>
      </c>
      <c r="DH114" s="959"/>
      <c r="DI114" s="959"/>
      <c r="DJ114" s="959"/>
      <c r="DK114" s="960"/>
      <c r="DL114" s="961" t="s">
        <v>394</v>
      </c>
      <c r="DM114" s="959"/>
      <c r="DN114" s="959"/>
      <c r="DO114" s="959"/>
      <c r="DP114" s="960"/>
      <c r="DQ114" s="961" t="s">
        <v>394</v>
      </c>
      <c r="DR114" s="959"/>
      <c r="DS114" s="959"/>
      <c r="DT114" s="959"/>
      <c r="DU114" s="960"/>
      <c r="DV114" s="962" t="s">
        <v>440</v>
      </c>
      <c r="DW114" s="963"/>
      <c r="DX114" s="963"/>
      <c r="DY114" s="963"/>
      <c r="DZ114" s="964"/>
    </row>
    <row r="115" spans="1:130" s="230" customFormat="1" ht="26.25" customHeight="1">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27578</v>
      </c>
      <c r="AB115" s="938"/>
      <c r="AC115" s="938"/>
      <c r="AD115" s="938"/>
      <c r="AE115" s="939"/>
      <c r="AF115" s="940">
        <v>27578</v>
      </c>
      <c r="AG115" s="938"/>
      <c r="AH115" s="938"/>
      <c r="AI115" s="938"/>
      <c r="AJ115" s="939"/>
      <c r="AK115" s="940">
        <v>27578</v>
      </c>
      <c r="AL115" s="938"/>
      <c r="AM115" s="938"/>
      <c r="AN115" s="938"/>
      <c r="AO115" s="939"/>
      <c r="AP115" s="941">
        <v>0.7</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440</v>
      </c>
      <c r="BR115" s="926"/>
      <c r="BS115" s="926"/>
      <c r="BT115" s="926"/>
      <c r="BU115" s="926"/>
      <c r="BV115" s="926" t="s">
        <v>131</v>
      </c>
      <c r="BW115" s="926"/>
      <c r="BX115" s="926"/>
      <c r="BY115" s="926"/>
      <c r="BZ115" s="926"/>
      <c r="CA115" s="926" t="s">
        <v>394</v>
      </c>
      <c r="CB115" s="926"/>
      <c r="CC115" s="926"/>
      <c r="CD115" s="926"/>
      <c r="CE115" s="926"/>
      <c r="CF115" s="920" t="s">
        <v>440</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394</v>
      </c>
      <c r="DH115" s="959"/>
      <c r="DI115" s="959"/>
      <c r="DJ115" s="959"/>
      <c r="DK115" s="960"/>
      <c r="DL115" s="961" t="s">
        <v>440</v>
      </c>
      <c r="DM115" s="959"/>
      <c r="DN115" s="959"/>
      <c r="DO115" s="959"/>
      <c r="DP115" s="960"/>
      <c r="DQ115" s="961" t="s">
        <v>440</v>
      </c>
      <c r="DR115" s="959"/>
      <c r="DS115" s="959"/>
      <c r="DT115" s="959"/>
      <c r="DU115" s="960"/>
      <c r="DV115" s="962" t="s">
        <v>440</v>
      </c>
      <c r="DW115" s="963"/>
      <c r="DX115" s="963"/>
      <c r="DY115" s="963"/>
      <c r="DZ115" s="964"/>
    </row>
    <row r="116" spans="1:130" s="230" customFormat="1" ht="26.25" customHeight="1">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440</v>
      </c>
      <c r="AB116" s="959"/>
      <c r="AC116" s="959"/>
      <c r="AD116" s="959"/>
      <c r="AE116" s="960"/>
      <c r="AF116" s="961" t="s">
        <v>440</v>
      </c>
      <c r="AG116" s="959"/>
      <c r="AH116" s="959"/>
      <c r="AI116" s="959"/>
      <c r="AJ116" s="960"/>
      <c r="AK116" s="961" t="s">
        <v>394</v>
      </c>
      <c r="AL116" s="959"/>
      <c r="AM116" s="959"/>
      <c r="AN116" s="959"/>
      <c r="AO116" s="960"/>
      <c r="AP116" s="962" t="s">
        <v>440</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440</v>
      </c>
      <c r="BR116" s="926"/>
      <c r="BS116" s="926"/>
      <c r="BT116" s="926"/>
      <c r="BU116" s="926"/>
      <c r="BV116" s="926" t="s">
        <v>394</v>
      </c>
      <c r="BW116" s="926"/>
      <c r="BX116" s="926"/>
      <c r="BY116" s="926"/>
      <c r="BZ116" s="926"/>
      <c r="CA116" s="926" t="s">
        <v>440</v>
      </c>
      <c r="CB116" s="926"/>
      <c r="CC116" s="926"/>
      <c r="CD116" s="926"/>
      <c r="CE116" s="926"/>
      <c r="CF116" s="920" t="s">
        <v>394</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227047</v>
      </c>
      <c r="DH116" s="959"/>
      <c r="DI116" s="959"/>
      <c r="DJ116" s="959"/>
      <c r="DK116" s="960"/>
      <c r="DL116" s="961">
        <v>199469</v>
      </c>
      <c r="DM116" s="959"/>
      <c r="DN116" s="959"/>
      <c r="DO116" s="959"/>
      <c r="DP116" s="960"/>
      <c r="DQ116" s="961">
        <v>171891</v>
      </c>
      <c r="DR116" s="959"/>
      <c r="DS116" s="959"/>
      <c r="DT116" s="959"/>
      <c r="DU116" s="960"/>
      <c r="DV116" s="962">
        <v>4.3</v>
      </c>
      <c r="DW116" s="963"/>
      <c r="DX116" s="963"/>
      <c r="DY116" s="963"/>
      <c r="DZ116" s="964"/>
    </row>
    <row r="117" spans="1:130" s="230" customFormat="1" ht="26.25" customHeight="1">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1529217</v>
      </c>
      <c r="AB117" s="979"/>
      <c r="AC117" s="979"/>
      <c r="AD117" s="979"/>
      <c r="AE117" s="980"/>
      <c r="AF117" s="981">
        <v>1610308</v>
      </c>
      <c r="AG117" s="979"/>
      <c r="AH117" s="979"/>
      <c r="AI117" s="979"/>
      <c r="AJ117" s="980"/>
      <c r="AK117" s="981">
        <v>1658375</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394</v>
      </c>
      <c r="BW117" s="926"/>
      <c r="BX117" s="926"/>
      <c r="BY117" s="926"/>
      <c r="BZ117" s="926"/>
      <c r="CA117" s="926" t="s">
        <v>462</v>
      </c>
      <c r="CB117" s="926"/>
      <c r="CC117" s="926"/>
      <c r="CD117" s="926"/>
      <c r="CE117" s="926"/>
      <c r="CF117" s="920" t="s">
        <v>394</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394</v>
      </c>
      <c r="DH117" s="959"/>
      <c r="DI117" s="959"/>
      <c r="DJ117" s="959"/>
      <c r="DK117" s="960"/>
      <c r="DL117" s="961" t="s">
        <v>394</v>
      </c>
      <c r="DM117" s="959"/>
      <c r="DN117" s="959"/>
      <c r="DO117" s="959"/>
      <c r="DP117" s="960"/>
      <c r="DQ117" s="961" t="s">
        <v>394</v>
      </c>
      <c r="DR117" s="959"/>
      <c r="DS117" s="959"/>
      <c r="DT117" s="959"/>
      <c r="DU117" s="960"/>
      <c r="DV117" s="962" t="s">
        <v>394</v>
      </c>
      <c r="DW117" s="963"/>
      <c r="DX117" s="963"/>
      <c r="DY117" s="963"/>
      <c r="DZ117" s="964"/>
    </row>
    <row r="118" spans="1:130" s="230" customFormat="1" ht="26.25" customHeight="1">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312</v>
      </c>
      <c r="AL118" s="893"/>
      <c r="AM118" s="893"/>
      <c r="AN118" s="893"/>
      <c r="AO118" s="894"/>
      <c r="AP118" s="970" t="s">
        <v>434</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394</v>
      </c>
      <c r="BR118" s="1000"/>
      <c r="BS118" s="1000"/>
      <c r="BT118" s="1000"/>
      <c r="BU118" s="1000"/>
      <c r="BV118" s="1000" t="s">
        <v>131</v>
      </c>
      <c r="BW118" s="1000"/>
      <c r="BX118" s="1000"/>
      <c r="BY118" s="1000"/>
      <c r="BZ118" s="1000"/>
      <c r="CA118" s="1000" t="s">
        <v>131</v>
      </c>
      <c r="CB118" s="1000"/>
      <c r="CC118" s="1000"/>
      <c r="CD118" s="1000"/>
      <c r="CE118" s="1000"/>
      <c r="CF118" s="920" t="s">
        <v>394</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394</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394</v>
      </c>
      <c r="AB119" s="900"/>
      <c r="AC119" s="900"/>
      <c r="AD119" s="900"/>
      <c r="AE119" s="901"/>
      <c r="AF119" s="902" t="s">
        <v>394</v>
      </c>
      <c r="AG119" s="900"/>
      <c r="AH119" s="900"/>
      <c r="AI119" s="900"/>
      <c r="AJ119" s="901"/>
      <c r="AK119" s="902" t="s">
        <v>131</v>
      </c>
      <c r="AL119" s="900"/>
      <c r="AM119" s="900"/>
      <c r="AN119" s="900"/>
      <c r="AO119" s="901"/>
      <c r="AP119" s="903" t="s">
        <v>394</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466</v>
      </c>
      <c r="BP119" s="1005"/>
      <c r="BQ119" s="999">
        <v>18330339</v>
      </c>
      <c r="BR119" s="1000"/>
      <c r="BS119" s="1000"/>
      <c r="BT119" s="1000"/>
      <c r="BU119" s="1000"/>
      <c r="BV119" s="1000">
        <v>17004446</v>
      </c>
      <c r="BW119" s="1000"/>
      <c r="BX119" s="1000"/>
      <c r="BY119" s="1000"/>
      <c r="BZ119" s="1000"/>
      <c r="CA119" s="1000">
        <v>16851962</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394</v>
      </c>
      <c r="DH119" s="986"/>
      <c r="DI119" s="986"/>
      <c r="DJ119" s="986"/>
      <c r="DK119" s="987"/>
      <c r="DL119" s="985" t="s">
        <v>394</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394</v>
      </c>
      <c r="AG120" s="959"/>
      <c r="AH120" s="959"/>
      <c r="AI120" s="959"/>
      <c r="AJ120" s="960"/>
      <c r="AK120" s="961" t="s">
        <v>131</v>
      </c>
      <c r="AL120" s="959"/>
      <c r="AM120" s="959"/>
      <c r="AN120" s="959"/>
      <c r="AO120" s="960"/>
      <c r="AP120" s="962" t="s">
        <v>131</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5881190</v>
      </c>
      <c r="BR120" s="931"/>
      <c r="BS120" s="931"/>
      <c r="BT120" s="931"/>
      <c r="BU120" s="931"/>
      <c r="BV120" s="931">
        <v>6647874</v>
      </c>
      <c r="BW120" s="931"/>
      <c r="BX120" s="931"/>
      <c r="BY120" s="931"/>
      <c r="BZ120" s="931"/>
      <c r="CA120" s="931">
        <v>6611362</v>
      </c>
      <c r="CB120" s="931"/>
      <c r="CC120" s="931"/>
      <c r="CD120" s="931"/>
      <c r="CE120" s="931"/>
      <c r="CF120" s="944">
        <v>163.80000000000001</v>
      </c>
      <c r="CG120" s="945"/>
      <c r="CH120" s="945"/>
      <c r="CI120" s="945"/>
      <c r="CJ120" s="945"/>
      <c r="CK120" s="1006" t="s">
        <v>470</v>
      </c>
      <c r="CL120" s="1007"/>
      <c r="CM120" s="1007"/>
      <c r="CN120" s="1007"/>
      <c r="CO120" s="1008"/>
      <c r="CP120" s="1014" t="s">
        <v>471</v>
      </c>
      <c r="CQ120" s="1015"/>
      <c r="CR120" s="1015"/>
      <c r="CS120" s="1015"/>
      <c r="CT120" s="1015"/>
      <c r="CU120" s="1015"/>
      <c r="CV120" s="1015"/>
      <c r="CW120" s="1015"/>
      <c r="CX120" s="1015"/>
      <c r="CY120" s="1015"/>
      <c r="CZ120" s="1015"/>
      <c r="DA120" s="1015"/>
      <c r="DB120" s="1015"/>
      <c r="DC120" s="1015"/>
      <c r="DD120" s="1015"/>
      <c r="DE120" s="1015"/>
      <c r="DF120" s="1016"/>
      <c r="DG120" s="930">
        <v>4717570</v>
      </c>
      <c r="DH120" s="931"/>
      <c r="DI120" s="931"/>
      <c r="DJ120" s="931"/>
      <c r="DK120" s="931"/>
      <c r="DL120" s="931">
        <v>4668715</v>
      </c>
      <c r="DM120" s="931"/>
      <c r="DN120" s="931"/>
      <c r="DO120" s="931"/>
      <c r="DP120" s="931"/>
      <c r="DQ120" s="931">
        <v>4615886</v>
      </c>
      <c r="DR120" s="931"/>
      <c r="DS120" s="931"/>
      <c r="DT120" s="931"/>
      <c r="DU120" s="931"/>
      <c r="DV120" s="932">
        <v>114.3</v>
      </c>
      <c r="DW120" s="932"/>
      <c r="DX120" s="932"/>
      <c r="DY120" s="932"/>
      <c r="DZ120" s="933"/>
    </row>
    <row r="121" spans="1:130" s="230" customFormat="1" ht="26.25" customHeight="1">
      <c r="A121" s="1057"/>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394</v>
      </c>
      <c r="AB121" s="959"/>
      <c r="AC121" s="959"/>
      <c r="AD121" s="959"/>
      <c r="AE121" s="960"/>
      <c r="AF121" s="961" t="s">
        <v>131</v>
      </c>
      <c r="AG121" s="959"/>
      <c r="AH121" s="959"/>
      <c r="AI121" s="959"/>
      <c r="AJ121" s="960"/>
      <c r="AK121" s="961" t="s">
        <v>131</v>
      </c>
      <c r="AL121" s="959"/>
      <c r="AM121" s="959"/>
      <c r="AN121" s="959"/>
      <c r="AO121" s="960"/>
      <c r="AP121" s="962" t="s">
        <v>473</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t="s">
        <v>473</v>
      </c>
      <c r="BR121" s="926"/>
      <c r="BS121" s="926"/>
      <c r="BT121" s="926"/>
      <c r="BU121" s="926"/>
      <c r="BV121" s="926" t="s">
        <v>131</v>
      </c>
      <c r="BW121" s="926"/>
      <c r="BX121" s="926"/>
      <c r="BY121" s="926"/>
      <c r="BZ121" s="926"/>
      <c r="CA121" s="926" t="s">
        <v>394</v>
      </c>
      <c r="CB121" s="926"/>
      <c r="CC121" s="926"/>
      <c r="CD121" s="926"/>
      <c r="CE121" s="926"/>
      <c r="CF121" s="920" t="s">
        <v>462</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2870717</v>
      </c>
      <c r="DH121" s="926"/>
      <c r="DI121" s="926"/>
      <c r="DJ121" s="926"/>
      <c r="DK121" s="926"/>
      <c r="DL121" s="926">
        <v>2053896</v>
      </c>
      <c r="DM121" s="926"/>
      <c r="DN121" s="926"/>
      <c r="DO121" s="926"/>
      <c r="DP121" s="926"/>
      <c r="DQ121" s="926">
        <v>2299222</v>
      </c>
      <c r="DR121" s="926"/>
      <c r="DS121" s="926"/>
      <c r="DT121" s="926"/>
      <c r="DU121" s="926"/>
      <c r="DV121" s="927">
        <v>56.9</v>
      </c>
      <c r="DW121" s="927"/>
      <c r="DX121" s="927"/>
      <c r="DY121" s="927"/>
      <c r="DZ121" s="928"/>
    </row>
    <row r="122" spans="1:130" s="230" customFormat="1" ht="26.25" customHeight="1">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473</v>
      </c>
      <c r="AB122" s="959"/>
      <c r="AC122" s="959"/>
      <c r="AD122" s="959"/>
      <c r="AE122" s="960"/>
      <c r="AF122" s="961" t="s">
        <v>394</v>
      </c>
      <c r="AG122" s="959"/>
      <c r="AH122" s="959"/>
      <c r="AI122" s="959"/>
      <c r="AJ122" s="960"/>
      <c r="AK122" s="961" t="s">
        <v>394</v>
      </c>
      <c r="AL122" s="959"/>
      <c r="AM122" s="959"/>
      <c r="AN122" s="959"/>
      <c r="AO122" s="960"/>
      <c r="AP122" s="962" t="s">
        <v>394</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12477988</v>
      </c>
      <c r="BR122" s="1000"/>
      <c r="BS122" s="1000"/>
      <c r="BT122" s="1000"/>
      <c r="BU122" s="1000"/>
      <c r="BV122" s="1000">
        <v>12089794</v>
      </c>
      <c r="BW122" s="1000"/>
      <c r="BX122" s="1000"/>
      <c r="BY122" s="1000"/>
      <c r="BZ122" s="1000"/>
      <c r="CA122" s="1000">
        <v>11531463</v>
      </c>
      <c r="CB122" s="1000"/>
      <c r="CC122" s="1000"/>
      <c r="CD122" s="1000"/>
      <c r="CE122" s="1000"/>
      <c r="CF122" s="1017">
        <v>285.60000000000002</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27578</v>
      </c>
      <c r="AB123" s="959"/>
      <c r="AC123" s="959"/>
      <c r="AD123" s="959"/>
      <c r="AE123" s="960"/>
      <c r="AF123" s="961">
        <v>27578</v>
      </c>
      <c r="AG123" s="959"/>
      <c r="AH123" s="959"/>
      <c r="AI123" s="959"/>
      <c r="AJ123" s="960"/>
      <c r="AK123" s="961">
        <v>27578</v>
      </c>
      <c r="AL123" s="959"/>
      <c r="AM123" s="959"/>
      <c r="AN123" s="959"/>
      <c r="AO123" s="960"/>
      <c r="AP123" s="962">
        <v>0.7</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476</v>
      </c>
      <c r="BP123" s="1005"/>
      <c r="BQ123" s="1063">
        <v>18359178</v>
      </c>
      <c r="BR123" s="1064"/>
      <c r="BS123" s="1064"/>
      <c r="BT123" s="1064"/>
      <c r="BU123" s="1064"/>
      <c r="BV123" s="1064">
        <v>18737668</v>
      </c>
      <c r="BW123" s="1064"/>
      <c r="BX123" s="1064"/>
      <c r="BY123" s="1064"/>
      <c r="BZ123" s="1064"/>
      <c r="CA123" s="1064">
        <v>18142825</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477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394</v>
      </c>
      <c r="BR124" s="1027"/>
      <c r="BS124" s="1027"/>
      <c r="BT124" s="1027"/>
      <c r="BU124" s="1027"/>
      <c r="BV124" s="1027" t="s">
        <v>131</v>
      </c>
      <c r="BW124" s="1027"/>
      <c r="BX124" s="1027"/>
      <c r="BY124" s="1027"/>
      <c r="BZ124" s="1027"/>
      <c r="CA124" s="1027" t="s">
        <v>131</v>
      </c>
      <c r="CB124" s="1027"/>
      <c r="CC124" s="1027"/>
      <c r="CD124" s="1027"/>
      <c r="CE124" s="1027"/>
      <c r="CF124" s="1028"/>
      <c r="CG124" s="1029"/>
      <c r="CH124" s="1029"/>
      <c r="CI124" s="1029"/>
      <c r="CJ124" s="1030"/>
      <c r="CK124" s="1012"/>
      <c r="CL124" s="1012"/>
      <c r="CM124" s="1012"/>
      <c r="CN124" s="1012"/>
      <c r="CO124" s="1013"/>
      <c r="CP124" s="1019" t="s">
        <v>478</v>
      </c>
      <c r="CQ124" s="1020"/>
      <c r="CR124" s="1020"/>
      <c r="CS124" s="1020"/>
      <c r="CT124" s="1020"/>
      <c r="CU124" s="1020"/>
      <c r="CV124" s="1020"/>
      <c r="CW124" s="1020"/>
      <c r="CX124" s="1020"/>
      <c r="CY124" s="1020"/>
      <c r="CZ124" s="1020"/>
      <c r="DA124" s="1020"/>
      <c r="DB124" s="1020"/>
      <c r="DC124" s="1020"/>
      <c r="DD124" s="1020"/>
      <c r="DE124" s="1020"/>
      <c r="DF124" s="1021"/>
      <c r="DG124" s="1004" t="s">
        <v>394</v>
      </c>
      <c r="DH124" s="986"/>
      <c r="DI124" s="986"/>
      <c r="DJ124" s="986"/>
      <c r="DK124" s="987"/>
      <c r="DL124" s="985" t="s">
        <v>394</v>
      </c>
      <c r="DM124" s="986"/>
      <c r="DN124" s="986"/>
      <c r="DO124" s="986"/>
      <c r="DP124" s="987"/>
      <c r="DQ124" s="985" t="s">
        <v>394</v>
      </c>
      <c r="DR124" s="986"/>
      <c r="DS124" s="986"/>
      <c r="DT124" s="986"/>
      <c r="DU124" s="987"/>
      <c r="DV124" s="988" t="s">
        <v>394</v>
      </c>
      <c r="DW124" s="989"/>
      <c r="DX124" s="989"/>
      <c r="DY124" s="989"/>
      <c r="DZ124" s="990"/>
    </row>
    <row r="125" spans="1:130" s="230" customFormat="1" ht="26.25" customHeight="1">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394</v>
      </c>
      <c r="AB125" s="959"/>
      <c r="AC125" s="959"/>
      <c r="AD125" s="959"/>
      <c r="AE125" s="960"/>
      <c r="AF125" s="961" t="s">
        <v>131</v>
      </c>
      <c r="AG125" s="959"/>
      <c r="AH125" s="959"/>
      <c r="AI125" s="959"/>
      <c r="AJ125" s="960"/>
      <c r="AK125" s="961" t="s">
        <v>394</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479</v>
      </c>
      <c r="CL125" s="1007"/>
      <c r="CM125" s="1007"/>
      <c r="CN125" s="1007"/>
      <c r="CO125" s="1008"/>
      <c r="CP125" s="929" t="s">
        <v>480</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394</v>
      </c>
      <c r="DR125" s="931"/>
      <c r="DS125" s="931"/>
      <c r="DT125" s="931"/>
      <c r="DU125" s="931"/>
      <c r="DV125" s="932" t="s">
        <v>131</v>
      </c>
      <c r="DW125" s="932"/>
      <c r="DX125" s="932"/>
      <c r="DY125" s="932"/>
      <c r="DZ125" s="933"/>
    </row>
    <row r="126" spans="1:130" s="230" customFormat="1" ht="26.25" customHeight="1" thickBot="1">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394</v>
      </c>
      <c r="AB126" s="959"/>
      <c r="AC126" s="959"/>
      <c r="AD126" s="959"/>
      <c r="AE126" s="960"/>
      <c r="AF126" s="961" t="s">
        <v>394</v>
      </c>
      <c r="AG126" s="959"/>
      <c r="AH126" s="959"/>
      <c r="AI126" s="959"/>
      <c r="AJ126" s="960"/>
      <c r="AK126" s="961" t="s">
        <v>394</v>
      </c>
      <c r="AL126" s="959"/>
      <c r="AM126" s="959"/>
      <c r="AN126" s="959"/>
      <c r="AO126" s="960"/>
      <c r="AP126" s="962" t="s">
        <v>473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481</v>
      </c>
      <c r="CQ126" s="923"/>
      <c r="CR126" s="923"/>
      <c r="CS126" s="923"/>
      <c r="CT126" s="923"/>
      <c r="CU126" s="923"/>
      <c r="CV126" s="923"/>
      <c r="CW126" s="923"/>
      <c r="CX126" s="923"/>
      <c r="CY126" s="923"/>
      <c r="CZ126" s="923"/>
      <c r="DA126" s="923"/>
      <c r="DB126" s="923"/>
      <c r="DC126" s="923"/>
      <c r="DD126" s="923"/>
      <c r="DE126" s="923"/>
      <c r="DF126" s="924"/>
      <c r="DG126" s="925" t="s">
        <v>473</v>
      </c>
      <c r="DH126" s="926"/>
      <c r="DI126" s="926"/>
      <c r="DJ126" s="926"/>
      <c r="DK126" s="926"/>
      <c r="DL126" s="926" t="s">
        <v>394</v>
      </c>
      <c r="DM126" s="926"/>
      <c r="DN126" s="926"/>
      <c r="DO126" s="926"/>
      <c r="DP126" s="926"/>
      <c r="DQ126" s="926" t="s">
        <v>394</v>
      </c>
      <c r="DR126" s="926"/>
      <c r="DS126" s="926"/>
      <c r="DT126" s="926"/>
      <c r="DU126" s="926"/>
      <c r="DV126" s="927" t="s">
        <v>394</v>
      </c>
      <c r="DW126" s="927"/>
      <c r="DX126" s="927"/>
      <c r="DY126" s="927"/>
      <c r="DZ126" s="928"/>
    </row>
    <row r="127" spans="1:130" s="230" customFormat="1" ht="26.25" customHeight="1">
      <c r="A127" s="1058"/>
      <c r="B127" s="951"/>
      <c r="C127" s="973" t="s">
        <v>482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394</v>
      </c>
      <c r="AB127" s="959"/>
      <c r="AC127" s="959"/>
      <c r="AD127" s="959"/>
      <c r="AE127" s="960"/>
      <c r="AF127" s="961" t="s">
        <v>394</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483</v>
      </c>
      <c r="AY127" s="1032"/>
      <c r="AZ127" s="1032"/>
      <c r="BA127" s="1032"/>
      <c r="BB127" s="1032"/>
      <c r="BC127" s="1032"/>
      <c r="BD127" s="1032"/>
      <c r="BE127" s="1033"/>
      <c r="BF127" s="1034" t="s">
        <v>484</v>
      </c>
      <c r="BG127" s="1032"/>
      <c r="BH127" s="1032"/>
      <c r="BI127" s="1032"/>
      <c r="BJ127" s="1032"/>
      <c r="BK127" s="1032"/>
      <c r="BL127" s="1033"/>
      <c r="BM127" s="1034" t="s">
        <v>485</v>
      </c>
      <c r="BN127" s="1032"/>
      <c r="BO127" s="1032"/>
      <c r="BP127" s="1032"/>
      <c r="BQ127" s="1032"/>
      <c r="BR127" s="1032"/>
      <c r="BS127" s="1033"/>
      <c r="BT127" s="1034" t="s">
        <v>486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487</v>
      </c>
      <c r="CQ127" s="923"/>
      <c r="CR127" s="923"/>
      <c r="CS127" s="923"/>
      <c r="CT127" s="923"/>
      <c r="CU127" s="923"/>
      <c r="CV127" s="923"/>
      <c r="CW127" s="923"/>
      <c r="CX127" s="923"/>
      <c r="CY127" s="923"/>
      <c r="CZ127" s="923"/>
      <c r="DA127" s="923"/>
      <c r="DB127" s="923"/>
      <c r="DC127" s="923"/>
      <c r="DD127" s="923"/>
      <c r="DE127" s="923"/>
      <c r="DF127" s="924"/>
      <c r="DG127" s="925" t="s">
        <v>394</v>
      </c>
      <c r="DH127" s="926"/>
      <c r="DI127" s="926"/>
      <c r="DJ127" s="926"/>
      <c r="DK127" s="926"/>
      <c r="DL127" s="926" t="s">
        <v>131</v>
      </c>
      <c r="DM127" s="926"/>
      <c r="DN127" s="926"/>
      <c r="DO127" s="926"/>
      <c r="DP127" s="926"/>
      <c r="DQ127" s="926" t="s">
        <v>394</v>
      </c>
      <c r="DR127" s="926"/>
      <c r="DS127" s="926"/>
      <c r="DT127" s="926"/>
      <c r="DU127" s="926"/>
      <c r="DV127" s="927" t="s">
        <v>394</v>
      </c>
      <c r="DW127" s="927"/>
      <c r="DX127" s="927"/>
      <c r="DY127" s="927"/>
      <c r="DZ127" s="928"/>
    </row>
    <row r="128" spans="1:130" s="230" customFormat="1" ht="26.25" customHeight="1" thickBot="1">
      <c r="A128" s="1041" t="s">
        <v>488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489</v>
      </c>
      <c r="X128" s="1043"/>
      <c r="Y128" s="1043"/>
      <c r="Z128" s="1044"/>
      <c r="AA128" s="1045" t="s">
        <v>394</v>
      </c>
      <c r="AB128" s="1046"/>
      <c r="AC128" s="1046"/>
      <c r="AD128" s="1046"/>
      <c r="AE128" s="1047"/>
      <c r="AF128" s="1048" t="s">
        <v>131</v>
      </c>
      <c r="AG128" s="1046"/>
      <c r="AH128" s="1046"/>
      <c r="AI128" s="1046"/>
      <c r="AJ128" s="1047"/>
      <c r="AK128" s="1048" t="s">
        <v>394</v>
      </c>
      <c r="AL128" s="1046"/>
      <c r="AM128" s="1046"/>
      <c r="AN128" s="1046"/>
      <c r="AO128" s="1047"/>
      <c r="AP128" s="1049"/>
      <c r="AQ128" s="1050"/>
      <c r="AR128" s="1050"/>
      <c r="AS128" s="1050"/>
      <c r="AT128" s="1051"/>
      <c r="AU128" s="232"/>
      <c r="AV128" s="232"/>
      <c r="AW128" s="232"/>
      <c r="AX128" s="896" t="s">
        <v>490</v>
      </c>
      <c r="AY128" s="897"/>
      <c r="AZ128" s="897"/>
      <c r="BA128" s="897"/>
      <c r="BB128" s="897"/>
      <c r="BC128" s="897"/>
      <c r="BD128" s="897"/>
      <c r="BE128" s="898"/>
      <c r="BF128" s="1052" t="s">
        <v>131</v>
      </c>
      <c r="BG128" s="1053"/>
      <c r="BH128" s="1053"/>
      <c r="BI128" s="1053"/>
      <c r="BJ128" s="1053"/>
      <c r="BK128" s="1053"/>
      <c r="BL128" s="1054"/>
      <c r="BM128" s="1052">
        <v>14.91</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491</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131</v>
      </c>
      <c r="DM128" s="1038"/>
      <c r="DN128" s="1038"/>
      <c r="DO128" s="1038"/>
      <c r="DP128" s="1038"/>
      <c r="DQ128" s="1038" t="s">
        <v>394</v>
      </c>
      <c r="DR128" s="1038"/>
      <c r="DS128" s="1038"/>
      <c r="DT128" s="1038"/>
      <c r="DU128" s="1038"/>
      <c r="DV128" s="1039" t="s">
        <v>131</v>
      </c>
      <c r="DW128" s="1039"/>
      <c r="DX128" s="1039"/>
      <c r="DY128" s="1039"/>
      <c r="DZ128" s="1040"/>
    </row>
    <row r="129" spans="1:131" s="230" customFormat="1" ht="26.25" customHeight="1">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5109990</v>
      </c>
      <c r="AB129" s="959"/>
      <c r="AC129" s="959"/>
      <c r="AD129" s="959"/>
      <c r="AE129" s="960"/>
      <c r="AF129" s="961">
        <v>5413243</v>
      </c>
      <c r="AG129" s="959"/>
      <c r="AH129" s="959"/>
      <c r="AI129" s="959"/>
      <c r="AJ129" s="960"/>
      <c r="AK129" s="961">
        <v>5142469</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131</v>
      </c>
      <c r="BG129" s="1067"/>
      <c r="BH129" s="1067"/>
      <c r="BI129" s="1067"/>
      <c r="BJ129" s="1067"/>
      <c r="BK129" s="1067"/>
      <c r="BL129" s="1068"/>
      <c r="BM129" s="1066">
        <v>19.91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1153944</v>
      </c>
      <c r="AB130" s="959"/>
      <c r="AC130" s="959"/>
      <c r="AD130" s="959"/>
      <c r="AE130" s="960"/>
      <c r="AF130" s="961">
        <v>1159532</v>
      </c>
      <c r="AG130" s="959"/>
      <c r="AH130" s="959"/>
      <c r="AI130" s="959"/>
      <c r="AJ130" s="960"/>
      <c r="AK130" s="961">
        <v>1105041</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11.2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3956046</v>
      </c>
      <c r="AB131" s="986"/>
      <c r="AC131" s="986"/>
      <c r="AD131" s="986"/>
      <c r="AE131" s="987"/>
      <c r="AF131" s="985">
        <v>4253711</v>
      </c>
      <c r="AG131" s="986"/>
      <c r="AH131" s="986"/>
      <c r="AI131" s="986"/>
      <c r="AJ131" s="987"/>
      <c r="AK131" s="985">
        <v>4037428</v>
      </c>
      <c r="AL131" s="986"/>
      <c r="AM131" s="986"/>
      <c r="AN131" s="986"/>
      <c r="AO131" s="987"/>
      <c r="AP131" s="1110"/>
      <c r="AQ131" s="1111"/>
      <c r="AR131" s="1111"/>
      <c r="AS131" s="1111"/>
      <c r="AT131" s="1112"/>
      <c r="AU131" s="233"/>
      <c r="AV131" s="233"/>
      <c r="AW131" s="233"/>
      <c r="AX131" s="1083" t="s">
        <v>498</v>
      </c>
      <c r="AY131" s="726"/>
      <c r="AZ131" s="726"/>
      <c r="BA131" s="726"/>
      <c r="BB131" s="726"/>
      <c r="BC131" s="726"/>
      <c r="BD131" s="726"/>
      <c r="BE131" s="1036"/>
      <c r="BF131" s="1084" t="s">
        <v>394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9.4860625990000003</v>
      </c>
      <c r="AB132" s="1097"/>
      <c r="AC132" s="1097"/>
      <c r="AD132" s="1097"/>
      <c r="AE132" s="1098"/>
      <c r="AF132" s="1099">
        <v>10.597240859999999</v>
      </c>
      <c r="AG132" s="1097"/>
      <c r="AH132" s="1097"/>
      <c r="AI132" s="1097"/>
      <c r="AJ132" s="1098"/>
      <c r="AK132" s="1099">
        <v>13.70511127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11.5</v>
      </c>
      <c r="AB133" s="1080"/>
      <c r="AC133" s="1080"/>
      <c r="AD133" s="1080"/>
      <c r="AE133" s="1081"/>
      <c r="AF133" s="1079">
        <v>10.3</v>
      </c>
      <c r="AG133" s="1080"/>
      <c r="AH133" s="1080"/>
      <c r="AI133" s="1080"/>
      <c r="AJ133" s="1081"/>
      <c r="AK133" s="1079">
        <v>11.2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KEGTAMGJFpTYJUzWrmNoTfKc42W1jxOCV4tfAIiYNTb5japnuF672n9Q4jQELca29kkdQmzgIos3nwX9YC7RA==" saltValue="661xYgImBdSWreOfyP2vJ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502</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bf5ZlCkATiMjhXU8r/DTV4CIpkQNGU6PqDvnPNACvak3j6MH/NbHdndnq56nGpYjXHTpmLgoPQfTX40c5jXqvA==" saltValue="pAvpLJAcQAO4AMPM4Wva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6" zoomScaleNormal="85" zoomScaleSheetLayoutView="86"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606</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HWMdQHrgl7yc9gtFkBZCMDwxPi0cyzReGpkmiAvnq2j6oBtZd7ChGpe/5/6cuohhncW3NiOxFubPThZz5HHVeA==" saltValue="ymem2iNprvTXr041k5hJ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b1Gv7pAIGsv+A2BVGKAnzVVgcjJMzGMRTZZ2KkzPZ29Xdk8bcjBXB7x3zqhuoX7rRvSaD/G5iu+rZ7UFSkZww==" saltValue="n4cv/lakkfnux9SnuNjq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505</v>
      </c>
      <c r="AP7" s="272"/>
      <c r="AQ7" s="273" t="s">
        <v>506</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507</v>
      </c>
      <c r="AQ8" s="279" t="s">
        <v>508</v>
      </c>
      <c r="AR8" s="280" t="s">
        <v>509</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510</v>
      </c>
      <c r="AL9" s="1117"/>
      <c r="AM9" s="1117"/>
      <c r="AN9" s="1118"/>
      <c r="AO9" s="281">
        <v>1463573</v>
      </c>
      <c r="AP9" s="281">
        <v>133367</v>
      </c>
      <c r="AQ9" s="282">
        <v>104296</v>
      </c>
      <c r="AR9" s="283">
        <v>27.9</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511</v>
      </c>
      <c r="AL10" s="1117"/>
      <c r="AM10" s="1117"/>
      <c r="AN10" s="1118"/>
      <c r="AO10" s="284">
        <v>223177</v>
      </c>
      <c r="AP10" s="284">
        <v>20337</v>
      </c>
      <c r="AQ10" s="285">
        <v>16614</v>
      </c>
      <c r="AR10" s="286">
        <v>22.4</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512</v>
      </c>
      <c r="AL11" s="1117"/>
      <c r="AM11" s="1117"/>
      <c r="AN11" s="1118"/>
      <c r="AO11" s="284">
        <v>47519</v>
      </c>
      <c r="AP11" s="284">
        <v>4330</v>
      </c>
      <c r="AQ11" s="285">
        <v>799</v>
      </c>
      <c r="AR11" s="286">
        <v>441.9</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513</v>
      </c>
      <c r="AL12" s="1117"/>
      <c r="AM12" s="1117"/>
      <c r="AN12" s="1118"/>
      <c r="AO12" s="284" t="s">
        <v>514</v>
      </c>
      <c r="AP12" s="284" t="s">
        <v>514</v>
      </c>
      <c r="AQ12" s="285" t="s">
        <v>514</v>
      </c>
      <c r="AR12" s="286" t="s">
        <v>514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515</v>
      </c>
      <c r="AL13" s="1117"/>
      <c r="AM13" s="1117"/>
      <c r="AN13" s="1118"/>
      <c r="AO13" s="284">
        <v>64422</v>
      </c>
      <c r="AP13" s="284">
        <v>5870</v>
      </c>
      <c r="AQ13" s="285">
        <v>4504</v>
      </c>
      <c r="AR13" s="286">
        <v>30.3</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516</v>
      </c>
      <c r="AL14" s="1117"/>
      <c r="AM14" s="1117"/>
      <c r="AN14" s="1118"/>
      <c r="AO14" s="284">
        <v>9277</v>
      </c>
      <c r="AP14" s="284">
        <v>845</v>
      </c>
      <c r="AQ14" s="285">
        <v>2125</v>
      </c>
      <c r="AR14" s="286">
        <v>-60.2</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517</v>
      </c>
      <c r="AL15" s="1120"/>
      <c r="AM15" s="1120"/>
      <c r="AN15" s="1121"/>
      <c r="AO15" s="284">
        <v>-108752</v>
      </c>
      <c r="AP15" s="284">
        <v>-9910</v>
      </c>
      <c r="AQ15" s="285">
        <v>-7352</v>
      </c>
      <c r="AR15" s="286">
        <v>34.799999999999997</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1699216</v>
      </c>
      <c r="AP16" s="284">
        <v>154840</v>
      </c>
      <c r="AQ16" s="285">
        <v>120986</v>
      </c>
      <c r="AR16" s="286">
        <v>28</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522</v>
      </c>
      <c r="AL21" s="1123"/>
      <c r="AM21" s="1123"/>
      <c r="AN21" s="1124"/>
      <c r="AO21" s="297">
        <v>14.12</v>
      </c>
      <c r="AP21" s="298">
        <v>10.56</v>
      </c>
      <c r="AQ21" s="299">
        <v>3.56</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523</v>
      </c>
      <c r="AL22" s="1123"/>
      <c r="AM22" s="1123"/>
      <c r="AN22" s="1124"/>
      <c r="AO22" s="302">
        <v>94.2</v>
      </c>
      <c r="AP22" s="303">
        <v>96.8</v>
      </c>
      <c r="AQ22" s="304">
        <v>-2.6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505</v>
      </c>
      <c r="AP30" s="272"/>
      <c r="AQ30" s="273" t="s">
        <v>506</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507</v>
      </c>
      <c r="AQ31" s="279" t="s">
        <v>508</v>
      </c>
      <c r="AR31" s="280" t="s">
        <v>509</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527</v>
      </c>
      <c r="AL32" s="1131"/>
      <c r="AM32" s="1131"/>
      <c r="AN32" s="1132"/>
      <c r="AO32" s="312">
        <v>1000947</v>
      </c>
      <c r="AP32" s="312">
        <v>91211</v>
      </c>
      <c r="AQ32" s="313">
        <v>60627</v>
      </c>
      <c r="AR32" s="314">
        <v>50.4</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528</v>
      </c>
      <c r="AL33" s="1131"/>
      <c r="AM33" s="1131"/>
      <c r="AN33" s="1132"/>
      <c r="AO33" s="312" t="s">
        <v>514</v>
      </c>
      <c r="AP33" s="312" t="s">
        <v>514</v>
      </c>
      <c r="AQ33" s="313" t="s">
        <v>514</v>
      </c>
      <c r="AR33" s="314" t="s">
        <v>514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529</v>
      </c>
      <c r="AL34" s="1131"/>
      <c r="AM34" s="1131"/>
      <c r="AN34" s="1132"/>
      <c r="AO34" s="312" t="s">
        <v>514</v>
      </c>
      <c r="AP34" s="312" t="s">
        <v>514</v>
      </c>
      <c r="AQ34" s="313" t="s">
        <v>514</v>
      </c>
      <c r="AR34" s="314" t="s">
        <v>514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530</v>
      </c>
      <c r="AL35" s="1131"/>
      <c r="AM35" s="1131"/>
      <c r="AN35" s="1132"/>
      <c r="AO35" s="312">
        <v>599651</v>
      </c>
      <c r="AP35" s="312">
        <v>54643</v>
      </c>
      <c r="AQ35" s="313">
        <v>21887</v>
      </c>
      <c r="AR35" s="314">
        <v>149.69999999999999</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531</v>
      </c>
      <c r="AL36" s="1131"/>
      <c r="AM36" s="1131"/>
      <c r="AN36" s="1132"/>
      <c r="AO36" s="312">
        <v>30199</v>
      </c>
      <c r="AP36" s="312">
        <v>2752</v>
      </c>
      <c r="AQ36" s="313">
        <v>5351</v>
      </c>
      <c r="AR36" s="314">
        <v>-48.6</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532</v>
      </c>
      <c r="AL37" s="1131"/>
      <c r="AM37" s="1131"/>
      <c r="AN37" s="1132"/>
      <c r="AO37" s="312">
        <v>27578</v>
      </c>
      <c r="AP37" s="312">
        <v>2513</v>
      </c>
      <c r="AQ37" s="313">
        <v>569</v>
      </c>
      <c r="AR37" s="314">
        <v>341.7</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533</v>
      </c>
      <c r="AL38" s="1134"/>
      <c r="AM38" s="1134"/>
      <c r="AN38" s="1135"/>
      <c r="AO38" s="315" t="s">
        <v>514</v>
      </c>
      <c r="AP38" s="315" t="s">
        <v>514</v>
      </c>
      <c r="AQ38" s="316">
        <v>12</v>
      </c>
      <c r="AR38" s="304" t="s">
        <v>514</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534</v>
      </c>
      <c r="AL39" s="1134"/>
      <c r="AM39" s="1134"/>
      <c r="AN39" s="1135"/>
      <c r="AO39" s="312" t="s">
        <v>514</v>
      </c>
      <c r="AP39" s="312" t="s">
        <v>514</v>
      </c>
      <c r="AQ39" s="313">
        <v>-1532</v>
      </c>
      <c r="AR39" s="314" t="s">
        <v>514</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535</v>
      </c>
      <c r="AL40" s="1131"/>
      <c r="AM40" s="1131"/>
      <c r="AN40" s="1132"/>
      <c r="AO40" s="312">
        <v>-1105041</v>
      </c>
      <c r="AP40" s="312">
        <v>-100696</v>
      </c>
      <c r="AQ40" s="313">
        <v>-57744</v>
      </c>
      <c r="AR40" s="314">
        <v>74.400000000000006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553334</v>
      </c>
      <c r="AP41" s="312">
        <v>50422</v>
      </c>
      <c r="AQ41" s="313">
        <v>29170</v>
      </c>
      <c r="AR41" s="314">
        <v>72.900000000000006</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505</v>
      </c>
      <c r="AN49" s="1127" t="s">
        <v>539</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540</v>
      </c>
      <c r="AO50" s="329" t="s">
        <v>541</v>
      </c>
      <c r="AP50" s="330" t="s">
        <v>542</v>
      </c>
      <c r="AQ50" s="331" t="s">
        <v>543</v>
      </c>
      <c r="AR50" s="332" t="s">
        <v>544</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2013920</v>
      </c>
      <c r="AN51" s="334">
        <v>166909</v>
      </c>
      <c r="AO51" s="335">
        <v>-9.3000000000000007</v>
      </c>
      <c r="AP51" s="336">
        <v>108252</v>
      </c>
      <c r="AQ51" s="337">
        <v>30.4</v>
      </c>
      <c r="AR51" s="338">
        <v>-39.700000000000003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939393</v>
      </c>
      <c r="AN52" s="342">
        <v>77855</v>
      </c>
      <c r="AO52" s="343">
        <v>-38</v>
      </c>
      <c r="AP52" s="344">
        <v>50321</v>
      </c>
      <c r="AQ52" s="345">
        <v>7.6</v>
      </c>
      <c r="AR52" s="346">
        <v>-45.6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919062</v>
      </c>
      <c r="AN53" s="334">
        <v>77696</v>
      </c>
      <c r="AO53" s="335">
        <v>-53.5</v>
      </c>
      <c r="AP53" s="336">
        <v>93492</v>
      </c>
      <c r="AQ53" s="337">
        <v>-13.6</v>
      </c>
      <c r="AR53" s="338">
        <v>-39.9</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421425</v>
      </c>
      <c r="AN54" s="342">
        <v>35626</v>
      </c>
      <c r="AO54" s="343">
        <v>-54.2</v>
      </c>
      <c r="AP54" s="344">
        <v>53316</v>
      </c>
      <c r="AQ54" s="345">
        <v>6</v>
      </c>
      <c r="AR54" s="346">
        <v>-60.2</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1093136</v>
      </c>
      <c r="AN55" s="334">
        <v>94701</v>
      </c>
      <c r="AO55" s="335">
        <v>21.9</v>
      </c>
      <c r="AP55" s="336">
        <v>94796</v>
      </c>
      <c r="AQ55" s="337">
        <v>1.4</v>
      </c>
      <c r="AR55" s="338">
        <v>20.5</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431262</v>
      </c>
      <c r="AN56" s="342">
        <v>37361</v>
      </c>
      <c r="AO56" s="343">
        <v>4.9000000000000004</v>
      </c>
      <c r="AP56" s="344">
        <v>55781</v>
      </c>
      <c r="AQ56" s="345">
        <v>4.5999999999999996</v>
      </c>
      <c r="AR56" s="346">
        <v>0.3</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580779</v>
      </c>
      <c r="AN57" s="334">
        <v>51428</v>
      </c>
      <c r="AO57" s="335">
        <v>-45.7</v>
      </c>
      <c r="AP57" s="336">
        <v>85942</v>
      </c>
      <c r="AQ57" s="337">
        <v>-9.3000000000000007</v>
      </c>
      <c r="AR57" s="338">
        <v>-36.4</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239300</v>
      </c>
      <c r="AN58" s="342">
        <v>21190</v>
      </c>
      <c r="AO58" s="343">
        <v>-43.3</v>
      </c>
      <c r="AP58" s="344">
        <v>48630</v>
      </c>
      <c r="AQ58" s="345">
        <v>-12.8</v>
      </c>
      <c r="AR58" s="346">
        <v>-30.5</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1231389</v>
      </c>
      <c r="AN59" s="334">
        <v>112210</v>
      </c>
      <c r="AO59" s="335">
        <v>118.2</v>
      </c>
      <c r="AP59" s="336">
        <v>95007</v>
      </c>
      <c r="AQ59" s="337">
        <v>10.5</v>
      </c>
      <c r="AR59" s="338">
        <v>107.7</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412302</v>
      </c>
      <c r="AN60" s="342">
        <v>37571</v>
      </c>
      <c r="AO60" s="343">
        <v>77.3</v>
      </c>
      <c r="AP60" s="344">
        <v>48509</v>
      </c>
      <c r="AQ60" s="345">
        <v>-0.2</v>
      </c>
      <c r="AR60" s="346">
        <v>77.5</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1167657</v>
      </c>
      <c r="AN61" s="349">
        <v>100589</v>
      </c>
      <c r="AO61" s="350">
        <v>6.3</v>
      </c>
      <c r="AP61" s="351">
        <v>95498</v>
      </c>
      <c r="AQ61" s="352">
        <v>3.9</v>
      </c>
      <c r="AR61" s="338">
        <v>2.4</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488736</v>
      </c>
      <c r="AN62" s="342">
        <v>41921</v>
      </c>
      <c r="AO62" s="343">
        <v>-10.7</v>
      </c>
      <c r="AP62" s="344">
        <v>51311</v>
      </c>
      <c r="AQ62" s="345">
        <v>1</v>
      </c>
      <c r="AR62" s="346">
        <v>-11.7</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9ma6LEIZ3dCihscIPhvRslwmkzrnO3IscCQ2HhvzLM4RX8DgSGJjIb2UfTZmGVHE3FY69btjniYPPbU3JQib/Q==" saltValue="pRxAX/BwEqQdOCKwujRm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6" zoomScaleNormal="86"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553</v>
      </c>
    </row>
    <row r="120" spans="125:125" ht="13.5" hidden="1" customHeight="1"/>
    <row r="121" spans="125:125" ht="13.5" hidden="1" customHeight="1">
      <c r="DU121" s="259"/>
    </row>
  </sheetData>
  <sheetProtection algorithmName="SHA-512" hashValue="ZqyDutKECGCHG95tZlceUb8AINFNST/UGEqyOtmHG6EfU9JcsRwanRabJDzPjExMUtBvOtCo7MOferj14XWaLw==" saltValue="QRPnlZ/4+MBhQolf2Vvr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2" zoomScaleNormal="82"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554</v>
      </c>
    </row>
  </sheetData>
  <sheetProtection algorithmName="SHA-512" hashValue="UYSUYb4iQuTZ5YWmZEsgaYn6wY5MTAfAnLtNJhSyh/IBdbYTkTvOVL4q/VUMEnRqgP/NNjKniEorseUc7hNhlQ==" saltValue="rT09udhb6UhU9sEVd8z4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財政比較分析表（修正済)</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2024-03-18T10:07:59Z</cp:lastPrinted>
  <dcterms:created xsi:type="dcterms:W3CDTF">2024-02-05T01:10:59Z</dcterms:created>
  <dcterms:modified xsi:type="dcterms:W3CDTF">2024-03-19T06:53:00Z</dcterms:modified>
  <cp:category/>
</cp:coreProperties>
</file>